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039452\Desktop\"/>
    </mc:Choice>
  </mc:AlternateContent>
  <bookViews>
    <workbookView xWindow="0" yWindow="0" windowWidth="24000" windowHeight="10185" firstSheet="3" activeTab="9"/>
  </bookViews>
  <sheets>
    <sheet name="2017-2018" sheetId="2" r:id="rId1"/>
    <sheet name="2016-2017" sheetId="1" r:id="rId2"/>
    <sheet name="2015-2016" sheetId="3" r:id="rId3"/>
    <sheet name="2014-210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Sheet11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9" i="2"/>
  <c r="G15" i="4"/>
  <c r="G10" i="5"/>
  <c r="G9" i="6"/>
  <c r="G8" i="7"/>
  <c r="G8" i="8"/>
  <c r="G6" i="9"/>
  <c r="B4" i="5"/>
  <c r="B15" i="4"/>
  <c r="D12" i="4"/>
  <c r="D13" i="4"/>
  <c r="D14" i="4"/>
  <c r="D11" i="4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C21" i="1"/>
  <c r="D23" i="3"/>
  <c r="C23" i="3"/>
  <c r="B21" i="1"/>
  <c r="D21" i="1" s="1"/>
  <c r="B28" i="2"/>
  <c r="H23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4" i="3"/>
  <c r="E3" i="3"/>
  <c r="E23" i="3" l="1"/>
</calcChain>
</file>

<file path=xl/sharedStrings.xml><?xml version="1.0" encoding="utf-8"?>
<sst xmlns="http://schemas.openxmlformats.org/spreadsheetml/2006/main" count="480" uniqueCount="273">
  <si>
    <t>Event Code</t>
  </si>
  <si>
    <t>Event Date</t>
  </si>
  <si>
    <t>Location</t>
  </si>
  <si>
    <t>Type</t>
  </si>
  <si>
    <t>Name</t>
  </si>
  <si>
    <t>RE-VRC-16-0947</t>
  </si>
  <si>
    <t>Dunkirk IN, United States</t>
  </si>
  <si>
    <t>Scrimmage</t>
  </si>
  <si>
    <t>Cancelled Jay County Starstruck HS/MS Scrimmage</t>
  </si>
  <si>
    <t>RE-VRC-16-5457</t>
  </si>
  <si>
    <t>Crown Point IN, United States</t>
  </si>
  <si>
    <t>Tournament</t>
  </si>
  <si>
    <t>Crown Point VEX Starstruck HS/MS State Qualifying Tournament 1</t>
  </si>
  <si>
    <t>RE-VRC-16-0949</t>
  </si>
  <si>
    <t>West Jay Starstruck HS/MS Qualifier</t>
  </si>
  <si>
    <t>RE-VRC-16-5382</t>
  </si>
  <si>
    <t>Indianapolis IN, United States</t>
  </si>
  <si>
    <t>KIDS Inc. VEX Starstruck HS/MS Fall State Qualifier</t>
  </si>
  <si>
    <t>RE-VRC-16-5454</t>
  </si>
  <si>
    <t>Syracuse IN, United States</t>
  </si>
  <si>
    <t>Iron Pride Starstruck Blended Fall Qualifier</t>
  </si>
  <si>
    <t>RE-VRC-16-1048</t>
  </si>
  <si>
    <t>Noblesville IN, United States</t>
  </si>
  <si>
    <t>Jay Noblesville Classic HS/MS VEX Qualifier</t>
  </si>
  <si>
    <t>RE-VRC-16-5369</t>
  </si>
  <si>
    <t>Park Tudor Starstruck HS/MS Qualifier #1</t>
  </si>
  <si>
    <t>RE-VRC-16-5396</t>
  </si>
  <si>
    <t>Walker Starstruck HS/MS Qualifier, Indianapolis</t>
  </si>
  <si>
    <t>RE-VRC-17-5455</t>
  </si>
  <si>
    <t>Iron Pride Starstruck Blended Spring Qualifier; Syracuse, IN</t>
  </si>
  <si>
    <t>RE-VRC-17-5452</t>
  </si>
  <si>
    <t>Warsaw IN, United States</t>
  </si>
  <si>
    <t>Warsaw Robotics Blended VEX State Qualifier</t>
  </si>
  <si>
    <t>RE-VRC-16-0957</t>
  </si>
  <si>
    <t>Zionsville IN, United States</t>
  </si>
  <si>
    <t>Zionsville Starstruck HS/MS Competition</t>
  </si>
  <si>
    <t>RE-VRC-16-0999</t>
  </si>
  <si>
    <t>Anderson IN, United States</t>
  </si>
  <si>
    <t>Raven-VEX HS and MS State Qualifier; Anderson, IN</t>
  </si>
  <si>
    <t>RE-VRC-17-5383</t>
  </si>
  <si>
    <t>KIDS Inc. VEX Starstruck HS/MS Winter State Qualifier; Indianapolis</t>
  </si>
  <si>
    <t>RE-VRC-17-5320</t>
  </si>
  <si>
    <t>Plymouth IN, United States</t>
  </si>
  <si>
    <t>Plymouth HS/MS VRC Starstruck Qualifying Event; Plymouth, IN</t>
  </si>
  <si>
    <t>RE-VRC-17-5370</t>
  </si>
  <si>
    <t>Park Tudor Starstruck HS/MS Qualifier #2; Indianapolis</t>
  </si>
  <si>
    <t>RE-VRC-17-5459</t>
  </si>
  <si>
    <t>Crown Point VEX Starstruck HS/MS State Qualifying Tournament 2</t>
  </si>
  <si>
    <t>RE-VRC-17-5502</t>
  </si>
  <si>
    <t>Heritage Christian VEX HS/MS Starstruck Event; Indianapolis</t>
  </si>
  <si>
    <t>RE-VRC-16-1079</t>
  </si>
  <si>
    <t>Indiana State HS/MS VRC Starstruck Championship</t>
  </si>
  <si>
    <t>RE-VRC-17-2766</t>
  </si>
  <si>
    <t>Portland IN, United States</t>
  </si>
  <si>
    <t>Jay County Robotics In the Zone Blended Scrimmage; Portland, IN</t>
  </si>
  <si>
    <t>RE-VRC-17-2796</t>
  </si>
  <si>
    <t>Park Tudor In The Zone State Qualifier #1; Indianapolis, IN</t>
  </si>
  <si>
    <t>RE-VRC-17-3193</t>
  </si>
  <si>
    <t>Jay Noblesville Classic HS/MS VEX Qualifier; Noblesville, IN</t>
  </si>
  <si>
    <t>RE-VRC-17-2993</t>
  </si>
  <si>
    <t>Shortridge In The Zone Blended State Qualifier #1; Indianapolis, IN</t>
  </si>
  <si>
    <t>RE-VRC-17-3078</t>
  </si>
  <si>
    <t>Walker In The Zone State Qualifier 1 (Blended); Indianapolis, IN</t>
  </si>
  <si>
    <t>RE-VRC-17-3534</t>
  </si>
  <si>
    <t>Crown Point VRC State Qualifier; Crown Point, IN</t>
  </si>
  <si>
    <t>RE-VRC-17-2576</t>
  </si>
  <si>
    <t>East Jay Robotics In the Zone Blended State Qualifier; Portland, IN</t>
  </si>
  <si>
    <t>RE-VRC-17-2795</t>
  </si>
  <si>
    <t>KIDS Inc In The Zone Blended Fall State Qualifier; Indianapolis, IN</t>
  </si>
  <si>
    <t>RE-VRC-17-3294</t>
  </si>
  <si>
    <t>Anderson University VRC Tournament (MS, HS)</t>
  </si>
  <si>
    <t>RE-VRC-17-3079</t>
  </si>
  <si>
    <t>Walker In The Zone State Qualifier 2 (Blended); Indianapolis, IN</t>
  </si>
  <si>
    <t>RE-VRC-17-2798</t>
  </si>
  <si>
    <t>Portage IN, United States</t>
  </si>
  <si>
    <t>Portage ITZ Region Rumble - MS &amp; HS; Portage, IN</t>
  </si>
  <si>
    <t>RE-VRC-17-2883</t>
  </si>
  <si>
    <t>Columbus IN, United States</t>
  </si>
  <si>
    <t>TLHS Qualifier Event #1 Blended - Faurecia; Columbus, IN</t>
  </si>
  <si>
    <t>RE-VRC-17-3191</t>
  </si>
  <si>
    <t>Greenfield IN, United States</t>
  </si>
  <si>
    <t>Greenfield-Central In the Zone State Qualifier; Greenfield, IN</t>
  </si>
  <si>
    <t>RE-VRC-17-2885</t>
  </si>
  <si>
    <t>Seymour IN, United States</t>
  </si>
  <si>
    <t>TLHS Qualifier Event #2 Blended - Immanuel; Seymour, IN</t>
  </si>
  <si>
    <t>RE-VRC-17-3138</t>
  </si>
  <si>
    <t>Iron Pride In the Zone Blended Winter Qualifier; Syracuse, IN</t>
  </si>
  <si>
    <t>RE-VRC-17-2793</t>
  </si>
  <si>
    <t>Plymouth High School In The Zone State Qualifier</t>
  </si>
  <si>
    <t>RE-VRC-17-2895</t>
  </si>
  <si>
    <t>Park Tudor In The Zone State Qualifier #2, Indianapolis, IN</t>
  </si>
  <si>
    <t>RE-VRC-17-3133</t>
  </si>
  <si>
    <t>Warsaw Robotics Blended VEX VRC State Qualifier; Warsaw, IN</t>
  </si>
  <si>
    <t>RE-VRC-17-3173</t>
  </si>
  <si>
    <t>Heritage Christian VRC In the Zone Tournament; Indianapolis, IN</t>
  </si>
  <si>
    <t>RE-VRC-17-2797</t>
  </si>
  <si>
    <t>West Jay Robotics In the Zone Blended State Qualifier; Dunkirk, IN</t>
  </si>
  <si>
    <t>RE-VRC-17-3003</t>
  </si>
  <si>
    <t>Shortridge In The Zone Blended State Qualifier #2; Indianapolis, IN</t>
  </si>
  <si>
    <t>RE-VRC-17-3287</t>
  </si>
  <si>
    <t>Zionsville In the Zone; Zionsville, IN</t>
  </si>
  <si>
    <t>RE-VRC-17-2828</t>
  </si>
  <si>
    <t>RE-VRC-17-3139</t>
  </si>
  <si>
    <t>Iron Pride In the Zone Blended Groundhog Day Qualifier; Syracuse, IN</t>
  </si>
  <si>
    <t>RE-VRC-17-3369</t>
  </si>
  <si>
    <t>KIDS Inc In The Zone Blended Winter State Qualifier; Indianapolis, IN</t>
  </si>
  <si>
    <t>RE-VRC-15-1956</t>
  </si>
  <si>
    <t>RE-VRC-16-3361</t>
  </si>
  <si>
    <t>Indiana VEX Nothing But Net HS\/MS State Championship</t>
  </si>
  <si>
    <t>RE-VRC-16-3538</t>
  </si>
  <si>
    <t>Beech Grove Nothing But Net Tournament</t>
  </si>
  <si>
    <t>RE-VRC-15-3293</t>
  </si>
  <si>
    <t>Park Tudor Nothing But Net Tournament (Middle School Only)</t>
  </si>
  <si>
    <t>RE-VRC-16-3173</t>
  </si>
  <si>
    <t>Plymouth VRC Nothing But Net Inaugural</t>
  </si>
  <si>
    <t>RE-VRC-16-3299</t>
  </si>
  <si>
    <t>Crown Point VEX Nothing But Net State Qualifying Tournament 2</t>
  </si>
  <si>
    <t>Stonybrook Middle School</t>
  </si>
  <si>
    <t>Beech Grove Middle School</t>
  </si>
  <si>
    <t>Park Tudor School</t>
  </si>
  <si>
    <t>Plymouth High School</t>
  </si>
  <si>
    <t>Crown Point High School Fieldhouse</t>
  </si>
  <si>
    <t>RE-VRC-16-3261</t>
  </si>
  <si>
    <t>KIDS Inc Winter State Qualifier</t>
  </si>
  <si>
    <t>KIDS Inc</t>
  </si>
  <si>
    <t>RE-VRC-16-3511</t>
  </si>
  <si>
    <t>Zionsville Nothing But Net Skills Only</t>
  </si>
  <si>
    <t>Zionsville High School</t>
  </si>
  <si>
    <t>Raven-VEX Robotics Competition - Nothing But Net</t>
  </si>
  <si>
    <t>Anderson University</t>
  </si>
  <si>
    <t>RE-VRC-16-3304</t>
  </si>
  <si>
    <t>RE-VRC-16-3376</t>
  </si>
  <si>
    <t>Warsaw Robotics Vex State Quailfier</t>
  </si>
  <si>
    <t>Abbi Richcreek</t>
  </si>
  <si>
    <t>RE-VRC-16-3989</t>
  </si>
  <si>
    <t>Jay County Border Wars Nothing But Net</t>
  </si>
  <si>
    <t>Jay County High School</t>
  </si>
  <si>
    <t>RE-VRC-16-3294</t>
  </si>
  <si>
    <t>Park Tudor Nothing But Net Tournament</t>
  </si>
  <si>
    <t>RE-VRC-16-3360</t>
  </si>
  <si>
    <t>Warren VEX VRC Nothing But Net Qualifying Tournament #2</t>
  </si>
  <si>
    <t>Raymond Park Middle School</t>
  </si>
  <si>
    <t>RE-VRC-15-3602</t>
  </si>
  <si>
    <t>Jay Noblesville Classic VEX Qualifier</t>
  </si>
  <si>
    <t>Noblesville West Middle School</t>
  </si>
  <si>
    <t>RE-VRC-15-3343</t>
  </si>
  <si>
    <t>Warren VEX VRC Nothing But Net Qualifying Tournament #1</t>
  </si>
  <si>
    <t>RE-VRC-15-3151</t>
  </si>
  <si>
    <t>West Jay Nothing But Net State Qualifier</t>
  </si>
  <si>
    <t>West Jay Middle School</t>
  </si>
  <si>
    <t>RE-VRC-15-3646</t>
  </si>
  <si>
    <t>The Iron Pride Nothing But Net State Qualifier</t>
  </si>
  <si>
    <t>Wawasee High School</t>
  </si>
  <si>
    <t>KIDS Inc Fall State Qualifier</t>
  </si>
  <si>
    <t>RE-VRC-15-3252</t>
  </si>
  <si>
    <t>RE-VRC-15-3248</t>
  </si>
  <si>
    <t>Crown Point VEX Nothing But Net State Qualifying Tournament 1</t>
  </si>
  <si>
    <t>RE-VRC-15-3403</t>
  </si>
  <si>
    <t>Greenfield-Central Nothing But Net VRC Tournament</t>
  </si>
  <si>
    <t>Greenfield-Central High School</t>
  </si>
  <si>
    <t>Zionsville VEX Nothing But Net</t>
  </si>
  <si>
    <t>RE-VRC-15-3380</t>
  </si>
  <si>
    <t>Zionsville High School Student Activity Center</t>
  </si>
  <si>
    <t>Tournamnet</t>
  </si>
  <si>
    <t>Crown Point High School</t>
  </si>
  <si>
    <t>capacity</t>
  </si>
  <si>
    <t>teams</t>
  </si>
  <si>
    <t>cost</t>
  </si>
  <si>
    <t>skills</t>
  </si>
  <si>
    <t>NOTHING BUT NET: 2015-2016</t>
  </si>
  <si>
    <t>▲</t>
  </si>
  <si>
    <t>STARSTRUCK: 2015-2016</t>
  </si>
  <si>
    <t>Capacity</t>
  </si>
  <si>
    <t>Cost</t>
  </si>
  <si>
    <t>Teams</t>
  </si>
  <si>
    <t>IN THE ZONE: 2017-2018</t>
  </si>
  <si>
    <t>Indiana State VEX Championship</t>
  </si>
  <si>
    <t>Warren Central High School</t>
  </si>
  <si>
    <t>RE-VRC-15-1954</t>
  </si>
  <si>
    <t>Warren VEX Skyrise Qualifying Tournament 2</t>
  </si>
  <si>
    <t>RE-VRC-15-2115</t>
  </si>
  <si>
    <t>Zionsville Skyrise HS Only Competition</t>
  </si>
  <si>
    <t>RE-VRC-15-1818</t>
  </si>
  <si>
    <t>Crown Point VEX Skyrise Qualifying Tournament 2</t>
  </si>
  <si>
    <t>Timothy Ball Elementary School</t>
  </si>
  <si>
    <t>RE-VRC-15-1943</t>
  </si>
  <si>
    <t>K.I.D.S. Inc January State VEX Skyrise State Qualifier</t>
  </si>
  <si>
    <t>Kids Inc</t>
  </si>
  <si>
    <t>RE-VRC-15-1646</t>
  </si>
  <si>
    <t>Warsaw Robotics Vex State Qualifier</t>
  </si>
  <si>
    <t>Warsaw Area Career Center--Career Center Gym</t>
  </si>
  <si>
    <t>RE-VRC-15-2042</t>
  </si>
  <si>
    <t>End of the Year Close out</t>
  </si>
  <si>
    <t>RE-VRC-14-1417</t>
  </si>
  <si>
    <t>Warren VEX Skyrise QualifyingTournament 1</t>
  </si>
  <si>
    <t>RE-VRC-14-2020</t>
  </si>
  <si>
    <t>Indiana All Star Tourney</t>
  </si>
  <si>
    <t>RE-VRC-14-1817</t>
  </si>
  <si>
    <t>Crown Point VEX Skyrise Qualifying Tournament 1</t>
  </si>
  <si>
    <t>K.I.D.S. Inc State VEX Skyrise State Qualifier</t>
  </si>
  <si>
    <t>RE-VRC-14-1924</t>
  </si>
  <si>
    <t>RE-VRC-14-2039</t>
  </si>
  <si>
    <t>Octrobofest</t>
  </si>
  <si>
    <t xml:space="preserve">tournament </t>
  </si>
  <si>
    <t>SKYRISE: 2014-2015</t>
  </si>
  <si>
    <t>Toss Up: 2013-2014</t>
  </si>
  <si>
    <t>RE-VRC-14-0790</t>
  </si>
  <si>
    <t>RE-VRC-14-9972</t>
  </si>
  <si>
    <t>Warren VEX Toss Up High School Only Qualifying Tournament</t>
  </si>
  <si>
    <t>RE-VRC-14-0871</t>
  </si>
  <si>
    <t>Northwest Indiana VEX Robotics Toss UP State Qualifing Tournament</t>
  </si>
  <si>
    <t>RE-VRC-13-9974</t>
  </si>
  <si>
    <t>Warren VEX Toss Up QualifyingTournament 1</t>
  </si>
  <si>
    <t>RE-VRC-13-0513</t>
  </si>
  <si>
    <t>Zionsville VEX Robotics High School Only Toss Up Qualifying Tournament 2</t>
  </si>
  <si>
    <t>Zionsville Community High School</t>
  </si>
  <si>
    <t>RE-VRC-13-0795</t>
  </si>
  <si>
    <t>Zionsville VEX Robotics Toss Up Qualifying Tournament 1</t>
  </si>
  <si>
    <t>jay County Non-Marion Tournament</t>
  </si>
  <si>
    <t>RE-VRC-13-0512</t>
  </si>
  <si>
    <t>RE-VRC-13-8734</t>
  </si>
  <si>
    <t>Indiana VEX State Championship</t>
  </si>
  <si>
    <t>Zionsville Community High School Gym</t>
  </si>
  <si>
    <t>RE-VRC-12-7912</t>
  </si>
  <si>
    <t>Vex Robotics Midwest Championship Sack Attack Qualifier Tournament</t>
  </si>
  <si>
    <t>RE-VRC-12-8986</t>
  </si>
  <si>
    <t>Border Wars</t>
  </si>
  <si>
    <t>RE-VRC-12-7915</t>
  </si>
  <si>
    <t>Warren VEX Robotics Regional Sack Attack Qualifier Tournament</t>
  </si>
  <si>
    <t>RE-VRC-12-8737</t>
  </si>
  <si>
    <t>Zionsville Fall VEX Sack Attack Robotics Tournament</t>
  </si>
  <si>
    <t>RE-VRC-12-8980</t>
  </si>
  <si>
    <t>Warm-up</t>
  </si>
  <si>
    <t>Sack Attack: 2012-2013</t>
  </si>
  <si>
    <t>Gateway: 2011-2012</t>
  </si>
  <si>
    <t>RE-VRC-12-6325</t>
  </si>
  <si>
    <t>RE-VRC-12-6790</t>
  </si>
  <si>
    <t>Vex Robotics Midwest Championship Gateway Qualifier Tournament</t>
  </si>
  <si>
    <t>RE-VRC-11-6919</t>
  </si>
  <si>
    <t>RE-VRC-11-6238</t>
  </si>
  <si>
    <t>Warren VEX Robotics Regional Gateway Qualifier Tournament</t>
  </si>
  <si>
    <t>RE-VRC-12-6322</t>
  </si>
  <si>
    <t>Zionsville Fall VEX Gateway Robotics Tournament</t>
  </si>
  <si>
    <t>RE-VRC-10-4596</t>
  </si>
  <si>
    <t>Vex Robotics Midwest Championship</t>
  </si>
  <si>
    <t>RE-VRC-11-5395</t>
  </si>
  <si>
    <t>Zionsville Spring VEX Roundup Robotics Tournament</t>
  </si>
  <si>
    <t>RE-VRC-11-5830</t>
  </si>
  <si>
    <t>Border Wars\/Jay County High School</t>
  </si>
  <si>
    <t>RE-VRC-10-5386</t>
  </si>
  <si>
    <t>Warren VEX Robotics Round Up Qualifier Tournament</t>
  </si>
  <si>
    <t>RE-VRC-11-5392</t>
  </si>
  <si>
    <t>Zionsville Fall VEX Roundup Robotics Tournament</t>
  </si>
  <si>
    <t>Round Up: 2010-2011</t>
  </si>
  <si>
    <t>Clean Sweep: 2009-2010</t>
  </si>
  <si>
    <t>Zionsville Spring VEX Cleansweep Robotics Tournament</t>
  </si>
  <si>
    <t>RE-VRC-10-3326</t>
  </si>
  <si>
    <t>RE-VRC-09-1831</t>
  </si>
  <si>
    <t>Warren VEX Robotics Tournament</t>
  </si>
  <si>
    <t>RE-VRC-09-3321</t>
  </si>
  <si>
    <t>Zionsville Fall VEX Cleansweep Robotics Tournament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</si>
  <si>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</si>
  <si>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</si>
  <si>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</si>
  <si>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</si>
  <si>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</si>
  <si>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</si>
  <si>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</si>
  <si>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</si>
  <si>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</si>
  <si>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 xml:space="preserve"># of events </t>
  </si>
  <si>
    <t>Year</t>
  </si>
  <si>
    <t>Average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</si>
</sst>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Trebuchet MS"/>
      <family val="2"/>
    </font>
    <font>
      <sz val="9.9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onsolas"/>
      <family val="3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ck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vertical="top" wrapText="1"/>
    </xf>
    <xf numFmtId="0" fontId="4" fillId="2" borderId="1" xfId="2" applyFill="1" applyBorder="1" applyAlignment="1">
      <alignment vertical="top" wrapText="1"/>
    </xf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5" fillId="0" borderId="0" xfId="0" applyFont="1"/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vertical="top" wrapText="1"/>
    </xf>
    <xf numFmtId="44" fontId="0" fillId="0" borderId="0" xfId="0" applyNumberFormat="1"/>
    <xf numFmtId="0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6" xfId="0" applyNumberFormat="1" applyBorder="1"/>
    <xf numFmtId="0" fontId="0" fillId="0" borderId="7" xfId="0" applyBorder="1"/>
    <xf numFmtId="16" fontId="0" fillId="0" borderId="7" xfId="0" applyNumberFormat="1" applyBorder="1"/>
    <xf numFmtId="16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botevents.com/robot-competitions/vex-robotics-competition/RE-VRC-17-2795.html" TargetMode="External"/><Relationship Id="rId13" Type="http://schemas.openxmlformats.org/officeDocument/2006/relationships/hyperlink" Target="https://www.robotevents.com/robot-competitions/vex-robotics-competition/RE-VRC-17-3191.html" TargetMode="External"/><Relationship Id="rId18" Type="http://schemas.openxmlformats.org/officeDocument/2006/relationships/hyperlink" Target="https://www.robotevents.com/robot-competitions/vex-robotics-competition/RE-VRC-17-3133.html" TargetMode="External"/><Relationship Id="rId3" Type="http://schemas.openxmlformats.org/officeDocument/2006/relationships/hyperlink" Target="https://www.robotevents.com/robot-competitions/vex-robotics-competition/RE-VRC-17-3193.html" TargetMode="External"/><Relationship Id="rId21" Type="http://schemas.openxmlformats.org/officeDocument/2006/relationships/hyperlink" Target="https://www.robotevents.com/robot-competitions/vex-robotics-competition/RE-VRC-17-3003.html" TargetMode="External"/><Relationship Id="rId7" Type="http://schemas.openxmlformats.org/officeDocument/2006/relationships/hyperlink" Target="https://www.robotevents.com/robot-competitions/vex-robotics-competition/RE-VRC-17-2576.html" TargetMode="External"/><Relationship Id="rId12" Type="http://schemas.openxmlformats.org/officeDocument/2006/relationships/hyperlink" Target="https://www.robotevents.com/robot-competitions/vex-robotics-competition/RE-VRC-17-2883.html" TargetMode="External"/><Relationship Id="rId17" Type="http://schemas.openxmlformats.org/officeDocument/2006/relationships/hyperlink" Target="https://www.robotevents.com/robot-competitions/vex-robotics-competition/RE-VRC-17-2895.html" TargetMode="External"/><Relationship Id="rId25" Type="http://schemas.openxmlformats.org/officeDocument/2006/relationships/hyperlink" Target="https://www.robotevents.com/robot-competitions/vex-robotics-competition/RE-VRC-17-3369.html" TargetMode="External"/><Relationship Id="rId2" Type="http://schemas.openxmlformats.org/officeDocument/2006/relationships/hyperlink" Target="https://www.robotevents.com/robot-competitions/vex-robotics-competition/RE-VRC-17-2796.html" TargetMode="External"/><Relationship Id="rId16" Type="http://schemas.openxmlformats.org/officeDocument/2006/relationships/hyperlink" Target="https://www.robotevents.com/robot-competitions/vex-robotics-competition/RE-VRC-17-2793.html" TargetMode="External"/><Relationship Id="rId20" Type="http://schemas.openxmlformats.org/officeDocument/2006/relationships/hyperlink" Target="https://www.robotevents.com/robot-competitions/vex-robotics-competition/RE-VRC-17-2797.html" TargetMode="External"/><Relationship Id="rId1" Type="http://schemas.openxmlformats.org/officeDocument/2006/relationships/hyperlink" Target="https://www.robotevents.com/robot-competitions/vex-robotics-competition/RE-VRC-17-2766.html" TargetMode="External"/><Relationship Id="rId6" Type="http://schemas.openxmlformats.org/officeDocument/2006/relationships/hyperlink" Target="https://www.robotevents.com/robot-competitions/vex-robotics-competition/RE-VRC-17-3534.html" TargetMode="External"/><Relationship Id="rId11" Type="http://schemas.openxmlformats.org/officeDocument/2006/relationships/hyperlink" Target="https://www.robotevents.com/robot-competitions/vex-robotics-competition/RE-VRC-17-2798.html" TargetMode="External"/><Relationship Id="rId24" Type="http://schemas.openxmlformats.org/officeDocument/2006/relationships/hyperlink" Target="https://www.robotevents.com/robot-competitions/vex-robotics-competition/RE-VRC-17-3139.html" TargetMode="External"/><Relationship Id="rId5" Type="http://schemas.openxmlformats.org/officeDocument/2006/relationships/hyperlink" Target="https://www.robotevents.com/robot-competitions/vex-robotics-competition/RE-VRC-17-3078.html" TargetMode="External"/><Relationship Id="rId15" Type="http://schemas.openxmlformats.org/officeDocument/2006/relationships/hyperlink" Target="https://www.robotevents.com/robot-competitions/vex-robotics-competition/RE-VRC-17-3138.html" TargetMode="External"/><Relationship Id="rId23" Type="http://schemas.openxmlformats.org/officeDocument/2006/relationships/hyperlink" Target="https://www.robotevents.com/robot-competitions/vex-robotics-competition/RE-VRC-17-2828.html" TargetMode="External"/><Relationship Id="rId10" Type="http://schemas.openxmlformats.org/officeDocument/2006/relationships/hyperlink" Target="https://www.robotevents.com/robot-competitions/vex-robotics-competition/RE-VRC-17-3079.html" TargetMode="External"/><Relationship Id="rId19" Type="http://schemas.openxmlformats.org/officeDocument/2006/relationships/hyperlink" Target="https://www.robotevents.com/robot-competitions/vex-robotics-competition/RE-VRC-17-3173.html" TargetMode="External"/><Relationship Id="rId4" Type="http://schemas.openxmlformats.org/officeDocument/2006/relationships/hyperlink" Target="https://www.robotevents.com/robot-competitions/vex-robotics-competition/RE-VRC-17-2993.html" TargetMode="External"/><Relationship Id="rId9" Type="http://schemas.openxmlformats.org/officeDocument/2006/relationships/hyperlink" Target="https://www.robotevents.com/robot-competitions/vex-robotics-competition/RE-VRC-17-3294.html" TargetMode="External"/><Relationship Id="rId14" Type="http://schemas.openxmlformats.org/officeDocument/2006/relationships/hyperlink" Target="https://www.robotevents.com/robot-competitions/vex-robotics-competition/RE-VRC-17-2885.html" TargetMode="External"/><Relationship Id="rId22" Type="http://schemas.openxmlformats.org/officeDocument/2006/relationships/hyperlink" Target="https://www.robotevents.com/robot-competitions/vex-robotics-competition/RE-VRC-17-3287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botevents.com/robot-competitions/vex-robotics-competition/RE-VRC-16-5396.html" TargetMode="External"/><Relationship Id="rId13" Type="http://schemas.openxmlformats.org/officeDocument/2006/relationships/hyperlink" Target="https://www.robotevents.com/robot-competitions/vex-robotics-competition/RE-VRC-17-5383.html" TargetMode="External"/><Relationship Id="rId18" Type="http://schemas.openxmlformats.org/officeDocument/2006/relationships/hyperlink" Target="https://www.robotevents.com/robot-competitions/vex-robotics-competition/RE-VRC-16-1079.html" TargetMode="External"/><Relationship Id="rId3" Type="http://schemas.openxmlformats.org/officeDocument/2006/relationships/hyperlink" Target="https://www.robotevents.com/robot-competitions/vex-robotics-competition/RE-VRC-16-0949.html" TargetMode="External"/><Relationship Id="rId7" Type="http://schemas.openxmlformats.org/officeDocument/2006/relationships/hyperlink" Target="https://www.robotevents.com/robot-competitions/vex-robotics-competition/RE-VRC-16-5369.html" TargetMode="External"/><Relationship Id="rId12" Type="http://schemas.openxmlformats.org/officeDocument/2006/relationships/hyperlink" Target="https://www.robotevents.com/robot-competitions/vex-robotics-competition/RE-VRC-16-0999.html" TargetMode="External"/><Relationship Id="rId17" Type="http://schemas.openxmlformats.org/officeDocument/2006/relationships/hyperlink" Target="https://www.robotevents.com/robot-competitions/vex-robotics-competition/RE-VRC-17-5502.html" TargetMode="External"/><Relationship Id="rId2" Type="http://schemas.openxmlformats.org/officeDocument/2006/relationships/hyperlink" Target="https://www.robotevents.com/robot-competitions/vex-robotics-competition/RE-VRC-16-5457.html" TargetMode="External"/><Relationship Id="rId16" Type="http://schemas.openxmlformats.org/officeDocument/2006/relationships/hyperlink" Target="https://www.robotevents.com/robot-competitions/vex-robotics-competition/RE-VRC-17-5459.html" TargetMode="External"/><Relationship Id="rId1" Type="http://schemas.openxmlformats.org/officeDocument/2006/relationships/hyperlink" Target="https://www.robotevents.com/robot-competitions/vex-robotics-competition/RE-VRC-16-0947.html" TargetMode="External"/><Relationship Id="rId6" Type="http://schemas.openxmlformats.org/officeDocument/2006/relationships/hyperlink" Target="https://www.robotevents.com/robot-competitions/vex-robotics-competition/RE-VRC-16-1048.html" TargetMode="External"/><Relationship Id="rId11" Type="http://schemas.openxmlformats.org/officeDocument/2006/relationships/hyperlink" Target="https://www.robotevents.com/robot-competitions/vex-robotics-competition/RE-VRC-16-0957.html" TargetMode="External"/><Relationship Id="rId5" Type="http://schemas.openxmlformats.org/officeDocument/2006/relationships/hyperlink" Target="https://www.robotevents.com/robot-competitions/vex-robotics-competition/RE-VRC-16-5454.html" TargetMode="External"/><Relationship Id="rId15" Type="http://schemas.openxmlformats.org/officeDocument/2006/relationships/hyperlink" Target="https://www.robotevents.com/robot-competitions/vex-robotics-competition/RE-VRC-17-5370.html" TargetMode="External"/><Relationship Id="rId10" Type="http://schemas.openxmlformats.org/officeDocument/2006/relationships/hyperlink" Target="https://www.robotevents.com/robot-competitions/vex-robotics-competition/RE-VRC-17-5452.html" TargetMode="External"/><Relationship Id="rId4" Type="http://schemas.openxmlformats.org/officeDocument/2006/relationships/hyperlink" Target="https://www.robotevents.com/robot-competitions/vex-robotics-competition/RE-VRC-16-5382.html" TargetMode="External"/><Relationship Id="rId9" Type="http://schemas.openxmlformats.org/officeDocument/2006/relationships/hyperlink" Target="https://www.robotevents.com/robot-competitions/vex-robotics-competition/RE-VRC-17-5455.html" TargetMode="External"/><Relationship Id="rId14" Type="http://schemas.openxmlformats.org/officeDocument/2006/relationships/hyperlink" Target="https://www.robotevents.com/robot-competitions/vex-robotics-competition/RE-VRC-17-53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30" sqref="G30"/>
    </sheetView>
  </sheetViews>
  <sheetFormatPr defaultRowHeight="15" x14ac:dyDescent="0.25"/>
  <cols>
    <col min="1" max="1" width="3" bestFit="1" customWidth="1"/>
    <col min="5" max="5" width="14.7109375" bestFit="1" customWidth="1"/>
    <col min="6" max="6" width="11" bestFit="1" customWidth="1"/>
    <col min="7" max="7" width="11" customWidth="1"/>
    <col min="8" max="8" width="26.42578125" bestFit="1" customWidth="1"/>
    <col min="9" max="9" width="11.140625" bestFit="1" customWidth="1"/>
    <col min="10" max="10" width="65.7109375" customWidth="1"/>
  </cols>
  <sheetData>
    <row r="1" spans="1:10" ht="47.25" thickBot="1" x14ac:dyDescent="0.75">
      <c r="A1" s="11" t="s">
        <v>175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thickBot="1" x14ac:dyDescent="0.35">
      <c r="B2" s="5" t="s">
        <v>172</v>
      </c>
      <c r="C2" s="5" t="s">
        <v>174</v>
      </c>
      <c r="D2" s="12" t="s">
        <v>170</v>
      </c>
      <c r="E2" s="5" t="s">
        <v>0</v>
      </c>
      <c r="F2" s="5" t="s">
        <v>1</v>
      </c>
      <c r="G2" s="12" t="s">
        <v>173</v>
      </c>
      <c r="H2" s="5" t="s">
        <v>2</v>
      </c>
      <c r="I2" s="5" t="s">
        <v>3</v>
      </c>
      <c r="J2" s="5" t="s">
        <v>4</v>
      </c>
    </row>
    <row r="3" spans="1:10" ht="15.75" thickBot="1" x14ac:dyDescent="0.3">
      <c r="A3">
        <v>1</v>
      </c>
      <c r="B3" s="1">
        <v>30</v>
      </c>
      <c r="C3" s="1"/>
      <c r="D3" s="1"/>
      <c r="E3" s="1" t="s">
        <v>52</v>
      </c>
      <c r="F3" s="2">
        <v>43036</v>
      </c>
      <c r="G3" s="13">
        <v>30</v>
      </c>
      <c r="H3" s="1" t="s">
        <v>53</v>
      </c>
      <c r="I3" s="1" t="s">
        <v>7</v>
      </c>
      <c r="J3" s="3" t="s">
        <v>54</v>
      </c>
    </row>
    <row r="4" spans="1:10" ht="15.75" thickBot="1" x14ac:dyDescent="0.3">
      <c r="A4">
        <v>2</v>
      </c>
      <c r="B4" s="1">
        <v>26</v>
      </c>
      <c r="C4" s="1"/>
      <c r="D4" s="1"/>
      <c r="E4" s="1" t="s">
        <v>55</v>
      </c>
      <c r="F4" s="2">
        <v>43036</v>
      </c>
      <c r="G4" s="13">
        <v>85</v>
      </c>
      <c r="H4" s="1" t="s">
        <v>16</v>
      </c>
      <c r="I4" s="1" t="s">
        <v>11</v>
      </c>
      <c r="J4" s="3" t="s">
        <v>56</v>
      </c>
    </row>
    <row r="5" spans="1:10" ht="15.75" thickBot="1" x14ac:dyDescent="0.3">
      <c r="A5">
        <v>3</v>
      </c>
      <c r="B5" s="1">
        <v>44</v>
      </c>
      <c r="C5" s="1"/>
      <c r="D5" s="1"/>
      <c r="E5" s="1" t="s">
        <v>57</v>
      </c>
      <c r="F5" s="2">
        <v>43043</v>
      </c>
      <c r="G5" s="13">
        <v>65</v>
      </c>
      <c r="H5" s="1" t="s">
        <v>22</v>
      </c>
      <c r="I5" s="1" t="s">
        <v>11</v>
      </c>
      <c r="J5" s="3" t="s">
        <v>58</v>
      </c>
    </row>
    <row r="6" spans="1:10" ht="15.75" thickBot="1" x14ac:dyDescent="0.3">
      <c r="A6">
        <v>4</v>
      </c>
      <c r="B6" s="1">
        <v>36</v>
      </c>
      <c r="C6" s="1"/>
      <c r="D6" s="1"/>
      <c r="E6" s="1" t="s">
        <v>59</v>
      </c>
      <c r="F6" s="2">
        <v>43050</v>
      </c>
      <c r="G6" s="13">
        <v>80</v>
      </c>
      <c r="H6" s="1" t="s">
        <v>16</v>
      </c>
      <c r="I6" s="1" t="s">
        <v>11</v>
      </c>
      <c r="J6" s="3" t="s">
        <v>60</v>
      </c>
    </row>
    <row r="7" spans="1:10" ht="15.75" thickBot="1" x14ac:dyDescent="0.3">
      <c r="A7">
        <v>5</v>
      </c>
      <c r="B7" s="1">
        <v>60</v>
      </c>
      <c r="C7" s="1"/>
      <c r="D7" s="1"/>
      <c r="E7" s="1" t="s">
        <v>61</v>
      </c>
      <c r="F7" s="2">
        <v>43050</v>
      </c>
      <c r="G7" s="13">
        <v>75</v>
      </c>
      <c r="H7" s="1" t="s">
        <v>16</v>
      </c>
      <c r="I7" s="1" t="s">
        <v>11</v>
      </c>
      <c r="J7" s="3" t="s">
        <v>62</v>
      </c>
    </row>
    <row r="8" spans="1:10" ht="15.75" thickBot="1" x14ac:dyDescent="0.3">
      <c r="A8">
        <v>6</v>
      </c>
      <c r="B8" s="1">
        <v>40</v>
      </c>
      <c r="C8" s="1"/>
      <c r="D8" s="1"/>
      <c r="E8" s="1" t="s">
        <v>63</v>
      </c>
      <c r="F8" s="2">
        <v>43050</v>
      </c>
      <c r="G8" s="13">
        <v>55</v>
      </c>
      <c r="H8" s="1" t="s">
        <v>10</v>
      </c>
      <c r="I8" s="1" t="s">
        <v>11</v>
      </c>
      <c r="J8" s="3" t="s">
        <v>64</v>
      </c>
    </row>
    <row r="9" spans="1:10" ht="15.75" thickBot="1" x14ac:dyDescent="0.3">
      <c r="A9">
        <v>7</v>
      </c>
      <c r="B9" s="1">
        <v>60</v>
      </c>
      <c r="C9" s="1"/>
      <c r="D9" s="1"/>
      <c r="E9" s="1" t="s">
        <v>65</v>
      </c>
      <c r="F9" s="2">
        <v>43057</v>
      </c>
      <c r="G9" s="13">
        <v>75</v>
      </c>
      <c r="H9" s="1" t="s">
        <v>53</v>
      </c>
      <c r="I9" s="1" t="s">
        <v>11</v>
      </c>
      <c r="J9" s="3" t="s">
        <v>66</v>
      </c>
    </row>
    <row r="10" spans="1:10" ht="15.75" thickBot="1" x14ac:dyDescent="0.3">
      <c r="A10">
        <v>8</v>
      </c>
      <c r="B10" s="1">
        <v>32</v>
      </c>
      <c r="C10" s="1"/>
      <c r="D10" s="1"/>
      <c r="E10" s="1" t="s">
        <v>67</v>
      </c>
      <c r="F10" s="2">
        <v>43057</v>
      </c>
      <c r="G10" s="13">
        <v>85</v>
      </c>
      <c r="H10" s="1" t="s">
        <v>16</v>
      </c>
      <c r="I10" s="1" t="s">
        <v>11</v>
      </c>
      <c r="J10" s="3" t="s">
        <v>68</v>
      </c>
    </row>
    <row r="11" spans="1:10" ht="15.75" thickBot="1" x14ac:dyDescent="0.3">
      <c r="A11">
        <v>9</v>
      </c>
      <c r="B11" s="1">
        <v>60</v>
      </c>
      <c r="C11" s="1"/>
      <c r="D11" s="1"/>
      <c r="E11" s="1" t="s">
        <v>69</v>
      </c>
      <c r="F11" s="2">
        <v>43071</v>
      </c>
      <c r="G11" s="13">
        <v>80</v>
      </c>
      <c r="H11" s="1" t="s">
        <v>37</v>
      </c>
      <c r="I11" s="1" t="s">
        <v>11</v>
      </c>
      <c r="J11" s="3" t="s">
        <v>70</v>
      </c>
    </row>
    <row r="12" spans="1:10" ht="15.75" thickBot="1" x14ac:dyDescent="0.3">
      <c r="A12">
        <v>10</v>
      </c>
      <c r="B12" s="1">
        <v>60</v>
      </c>
      <c r="C12" s="1"/>
      <c r="D12" s="1"/>
      <c r="E12" s="1" t="s">
        <v>71</v>
      </c>
      <c r="F12" s="2">
        <v>43078</v>
      </c>
      <c r="G12" s="13">
        <v>75</v>
      </c>
      <c r="H12" s="1" t="s">
        <v>16</v>
      </c>
      <c r="I12" s="1" t="s">
        <v>11</v>
      </c>
      <c r="J12" s="3" t="s">
        <v>72</v>
      </c>
    </row>
    <row r="13" spans="1:10" ht="15.75" thickBot="1" x14ac:dyDescent="0.3">
      <c r="A13">
        <v>11</v>
      </c>
      <c r="B13" s="1">
        <v>48</v>
      </c>
      <c r="C13" s="1"/>
      <c r="D13" s="1"/>
      <c r="E13" s="1" t="s">
        <v>73</v>
      </c>
      <c r="F13" s="2">
        <v>43085</v>
      </c>
      <c r="G13" s="13">
        <v>65</v>
      </c>
      <c r="H13" s="1" t="s">
        <v>74</v>
      </c>
      <c r="I13" s="1" t="s">
        <v>11</v>
      </c>
      <c r="J13" s="3" t="s">
        <v>75</v>
      </c>
    </row>
    <row r="14" spans="1:10" ht="15.75" thickBot="1" x14ac:dyDescent="0.3">
      <c r="A14">
        <v>12</v>
      </c>
      <c r="B14" s="1">
        <v>48</v>
      </c>
      <c r="C14" s="1"/>
      <c r="D14" s="1"/>
      <c r="E14" s="1" t="s">
        <v>76</v>
      </c>
      <c r="F14" s="2">
        <v>43085</v>
      </c>
      <c r="G14" s="13">
        <v>60</v>
      </c>
      <c r="H14" s="1" t="s">
        <v>77</v>
      </c>
      <c r="I14" s="1" t="s">
        <v>11</v>
      </c>
      <c r="J14" s="3" t="s">
        <v>78</v>
      </c>
    </row>
    <row r="15" spans="1:10" ht="15.75" thickBot="1" x14ac:dyDescent="0.3">
      <c r="A15">
        <v>13</v>
      </c>
      <c r="B15" s="1">
        <v>36</v>
      </c>
      <c r="C15" s="1"/>
      <c r="D15" s="1"/>
      <c r="E15" s="1" t="s">
        <v>79</v>
      </c>
      <c r="F15" s="2">
        <v>43085</v>
      </c>
      <c r="G15" s="13">
        <v>75</v>
      </c>
      <c r="H15" s="1" t="s">
        <v>80</v>
      </c>
      <c r="I15" s="1" t="s">
        <v>11</v>
      </c>
      <c r="J15" s="3" t="s">
        <v>81</v>
      </c>
    </row>
    <row r="16" spans="1:10" ht="15.75" thickBot="1" x14ac:dyDescent="0.3">
      <c r="A16">
        <v>14</v>
      </c>
      <c r="B16" s="1">
        <v>48</v>
      </c>
      <c r="C16" s="1"/>
      <c r="D16" s="1"/>
      <c r="E16" s="1" t="s">
        <v>82</v>
      </c>
      <c r="F16" s="2">
        <v>43106</v>
      </c>
      <c r="G16" s="13">
        <v>60</v>
      </c>
      <c r="H16" s="1" t="s">
        <v>83</v>
      </c>
      <c r="I16" s="1" t="s">
        <v>11</v>
      </c>
      <c r="J16" s="3" t="s">
        <v>84</v>
      </c>
    </row>
    <row r="17" spans="1:10" ht="15.75" thickBot="1" x14ac:dyDescent="0.3">
      <c r="A17">
        <v>15</v>
      </c>
      <c r="B17" s="1">
        <v>60</v>
      </c>
      <c r="C17" s="1"/>
      <c r="D17" s="1"/>
      <c r="E17" s="1" t="s">
        <v>85</v>
      </c>
      <c r="F17" s="2">
        <v>43106</v>
      </c>
      <c r="G17" s="13">
        <v>50</v>
      </c>
      <c r="H17" s="1" t="s">
        <v>19</v>
      </c>
      <c r="I17" s="1" t="s">
        <v>11</v>
      </c>
      <c r="J17" s="3" t="s">
        <v>86</v>
      </c>
    </row>
    <row r="18" spans="1:10" ht="15.75" thickBot="1" x14ac:dyDescent="0.3">
      <c r="A18">
        <v>16</v>
      </c>
      <c r="B18" s="1">
        <v>50</v>
      </c>
      <c r="C18" s="1"/>
      <c r="D18" s="1"/>
      <c r="E18" s="1" t="s">
        <v>87</v>
      </c>
      <c r="F18" s="2">
        <v>43113</v>
      </c>
      <c r="G18" s="13">
        <v>65</v>
      </c>
      <c r="H18" s="1" t="s">
        <v>42</v>
      </c>
      <c r="I18" s="1" t="s">
        <v>11</v>
      </c>
      <c r="J18" s="3" t="s">
        <v>88</v>
      </c>
    </row>
    <row r="19" spans="1:10" ht="15.75" thickBot="1" x14ac:dyDescent="0.3">
      <c r="A19">
        <v>17</v>
      </c>
      <c r="B19" s="1">
        <v>26</v>
      </c>
      <c r="C19" s="1"/>
      <c r="D19" s="1"/>
      <c r="E19" s="1" t="s">
        <v>89</v>
      </c>
      <c r="F19" s="2">
        <v>43113</v>
      </c>
      <c r="G19" s="13">
        <v>85</v>
      </c>
      <c r="H19" s="1" t="s">
        <v>16</v>
      </c>
      <c r="I19" s="1" t="s">
        <v>11</v>
      </c>
      <c r="J19" s="3" t="s">
        <v>90</v>
      </c>
    </row>
    <row r="20" spans="1:10" ht="15.75" thickBot="1" x14ac:dyDescent="0.3">
      <c r="A20">
        <v>18</v>
      </c>
      <c r="B20" s="1">
        <v>50</v>
      </c>
      <c r="C20" s="1"/>
      <c r="D20" s="1"/>
      <c r="E20" s="1" t="s">
        <v>91</v>
      </c>
      <c r="F20" s="2">
        <v>43120</v>
      </c>
      <c r="G20" s="13">
        <v>75</v>
      </c>
      <c r="H20" s="1" t="s">
        <v>31</v>
      </c>
      <c r="I20" s="1" t="s">
        <v>11</v>
      </c>
      <c r="J20" s="3" t="s">
        <v>92</v>
      </c>
    </row>
    <row r="21" spans="1:10" ht="15.75" thickBot="1" x14ac:dyDescent="0.3">
      <c r="A21">
        <v>19</v>
      </c>
      <c r="B21" s="1">
        <v>36</v>
      </c>
      <c r="C21" s="1"/>
      <c r="D21" s="1"/>
      <c r="E21" s="1" t="s">
        <v>93</v>
      </c>
      <c r="F21" s="2">
        <v>43120</v>
      </c>
      <c r="G21" s="13">
        <v>80</v>
      </c>
      <c r="H21" s="1" t="s">
        <v>16</v>
      </c>
      <c r="I21" s="1" t="s">
        <v>11</v>
      </c>
      <c r="J21" s="3" t="s">
        <v>94</v>
      </c>
    </row>
    <row r="22" spans="1:10" ht="15.75" thickBot="1" x14ac:dyDescent="0.3">
      <c r="A22">
        <v>20</v>
      </c>
      <c r="B22" s="1">
        <v>36</v>
      </c>
      <c r="C22" s="1"/>
      <c r="D22" s="1"/>
      <c r="E22" s="1" t="s">
        <v>95</v>
      </c>
      <c r="F22" s="2">
        <v>43127</v>
      </c>
      <c r="G22" s="13">
        <v>75</v>
      </c>
      <c r="H22" s="1" t="s">
        <v>6</v>
      </c>
      <c r="I22" s="1" t="s">
        <v>11</v>
      </c>
      <c r="J22" s="3" t="s">
        <v>96</v>
      </c>
    </row>
    <row r="23" spans="1:10" ht="15.75" thickBot="1" x14ac:dyDescent="0.3">
      <c r="A23">
        <v>21</v>
      </c>
      <c r="B23" s="1">
        <v>36</v>
      </c>
      <c r="C23" s="1"/>
      <c r="D23" s="1"/>
      <c r="E23" s="1" t="s">
        <v>97</v>
      </c>
      <c r="F23" s="2">
        <v>43127</v>
      </c>
      <c r="G23" s="13">
        <v>80</v>
      </c>
      <c r="H23" s="1" t="s">
        <v>16</v>
      </c>
      <c r="I23" s="1" t="s">
        <v>11</v>
      </c>
      <c r="J23" s="3" t="s">
        <v>98</v>
      </c>
    </row>
    <row r="24" spans="1:10" ht="15.75" thickBot="1" x14ac:dyDescent="0.3">
      <c r="A24">
        <v>22</v>
      </c>
      <c r="B24" s="1">
        <v>40</v>
      </c>
      <c r="C24" s="1"/>
      <c r="D24" s="1"/>
      <c r="E24" s="1" t="s">
        <v>99</v>
      </c>
      <c r="F24" s="2">
        <v>43127</v>
      </c>
      <c r="G24" s="13">
        <v>70</v>
      </c>
      <c r="H24" s="1" t="s">
        <v>34</v>
      </c>
      <c r="I24" s="1" t="s">
        <v>11</v>
      </c>
      <c r="J24" s="3" t="s">
        <v>100</v>
      </c>
    </row>
    <row r="25" spans="1:10" ht="15.75" thickBot="1" x14ac:dyDescent="0.3">
      <c r="A25">
        <v>23</v>
      </c>
      <c r="B25" s="1">
        <v>36</v>
      </c>
      <c r="C25" s="1"/>
      <c r="D25" s="1"/>
      <c r="E25" s="1" t="s">
        <v>101</v>
      </c>
      <c r="F25" s="2">
        <v>43134</v>
      </c>
      <c r="G25" s="13">
        <v>80</v>
      </c>
      <c r="H25" s="1" t="s">
        <v>37</v>
      </c>
      <c r="I25" s="1" t="s">
        <v>11</v>
      </c>
      <c r="J25" s="3" t="s">
        <v>70</v>
      </c>
    </row>
    <row r="26" spans="1:10" ht="15.75" thickBot="1" x14ac:dyDescent="0.3">
      <c r="A26">
        <v>24</v>
      </c>
      <c r="B26" s="1">
        <v>60</v>
      </c>
      <c r="C26" s="1"/>
      <c r="D26" s="1"/>
      <c r="E26" s="1" t="s">
        <v>102</v>
      </c>
      <c r="F26" s="2">
        <v>43134</v>
      </c>
      <c r="G26" s="13">
        <v>50</v>
      </c>
      <c r="H26" s="1" t="s">
        <v>19</v>
      </c>
      <c r="I26" s="1" t="s">
        <v>11</v>
      </c>
      <c r="J26" s="3" t="s">
        <v>103</v>
      </c>
    </row>
    <row r="27" spans="1:10" ht="15.75" thickBot="1" x14ac:dyDescent="0.3">
      <c r="A27">
        <v>25</v>
      </c>
      <c r="B27" s="1">
        <v>40</v>
      </c>
      <c r="C27" s="1"/>
      <c r="D27" s="1"/>
      <c r="E27" s="1" t="s">
        <v>104</v>
      </c>
      <c r="F27" s="2">
        <v>43141</v>
      </c>
      <c r="G27" s="13">
        <v>85</v>
      </c>
      <c r="H27" s="1" t="s">
        <v>16</v>
      </c>
      <c r="I27" s="1" t="s">
        <v>11</v>
      </c>
      <c r="J27" s="3" t="s">
        <v>105</v>
      </c>
    </row>
    <row r="28" spans="1:10" x14ac:dyDescent="0.25">
      <c r="B28">
        <f>SUM(B3:B27)</f>
        <v>1098</v>
      </c>
      <c r="G28" s="8">
        <v>100</v>
      </c>
    </row>
    <row r="29" spans="1:10" x14ac:dyDescent="0.25">
      <c r="G29" s="14">
        <f>AVERAGE(G4:G27)</f>
        <v>72.083333333333329</v>
      </c>
    </row>
  </sheetData>
  <mergeCells count="1">
    <mergeCell ref="A1:J1"/>
  </mergeCells>
  <hyperlinks>
    <hyperlink ref="J3" r:id="rId1" display="https://www.robotevents.com/robot-competitions/vex-robotics-competition/RE-VRC-17-2766.html"/>
    <hyperlink ref="J4" r:id="rId2" display="https://www.robotevents.com/robot-competitions/vex-robotics-competition/RE-VRC-17-2796.html"/>
    <hyperlink ref="J5" r:id="rId3" display="https://www.robotevents.com/robot-competitions/vex-robotics-competition/RE-VRC-17-3193.html"/>
    <hyperlink ref="J6" r:id="rId4" display="https://www.robotevents.com/robot-competitions/vex-robotics-competition/RE-VRC-17-2993.html"/>
    <hyperlink ref="J7" r:id="rId5" display="https://www.robotevents.com/robot-competitions/vex-robotics-competition/RE-VRC-17-3078.html"/>
    <hyperlink ref="J8" r:id="rId6" display="https://www.robotevents.com/robot-competitions/vex-robotics-competition/RE-VRC-17-3534.html"/>
    <hyperlink ref="J9" r:id="rId7" display="https://www.robotevents.com/robot-competitions/vex-robotics-competition/RE-VRC-17-2576.html"/>
    <hyperlink ref="J10" r:id="rId8" display="https://www.robotevents.com/robot-competitions/vex-robotics-competition/RE-VRC-17-2795.html"/>
    <hyperlink ref="J11" r:id="rId9" display="https://www.robotevents.com/robot-competitions/vex-robotics-competition/RE-VRC-17-3294.html"/>
    <hyperlink ref="J12" r:id="rId10" display="https://www.robotevents.com/robot-competitions/vex-robotics-competition/RE-VRC-17-3079.html"/>
    <hyperlink ref="J13" r:id="rId11" display="https://www.robotevents.com/robot-competitions/vex-robotics-competition/RE-VRC-17-2798.html"/>
    <hyperlink ref="J14" r:id="rId12" display="https://www.robotevents.com/robot-competitions/vex-robotics-competition/RE-VRC-17-2883.html"/>
    <hyperlink ref="J15" r:id="rId13" display="https://www.robotevents.com/robot-competitions/vex-robotics-competition/RE-VRC-17-3191.html"/>
    <hyperlink ref="J16" r:id="rId14" display="https://www.robotevents.com/robot-competitions/vex-robotics-competition/RE-VRC-17-2885.html"/>
    <hyperlink ref="J17" r:id="rId15" display="https://www.robotevents.com/robot-competitions/vex-robotics-competition/RE-VRC-17-3138.html"/>
    <hyperlink ref="J18" r:id="rId16" display="https://www.robotevents.com/robot-competitions/vex-robotics-competition/RE-VRC-17-2793.html"/>
    <hyperlink ref="J19" r:id="rId17" display="https://www.robotevents.com/robot-competitions/vex-robotics-competition/RE-VRC-17-2895.html"/>
    <hyperlink ref="J20" r:id="rId18" display="https://www.robotevents.com/robot-competitions/vex-robotics-competition/RE-VRC-17-3133.html"/>
    <hyperlink ref="J21" r:id="rId19" display="https://www.robotevents.com/robot-competitions/vex-robotics-competition/RE-VRC-17-3173.html"/>
    <hyperlink ref="J22" r:id="rId20" display="https://www.robotevents.com/robot-competitions/vex-robotics-competition/RE-VRC-17-2797.html"/>
    <hyperlink ref="J23" r:id="rId21" display="https://www.robotevents.com/robot-competitions/vex-robotics-competition/RE-VRC-17-3003.html"/>
    <hyperlink ref="J24" r:id="rId22" display="https://www.robotevents.com/robot-competitions/vex-robotics-competition/RE-VRC-17-3287.html"/>
    <hyperlink ref="J25" r:id="rId23" display="https://www.robotevents.com/robot-competitions/vex-robotics-competition/RE-VRC-17-2828.html"/>
    <hyperlink ref="J26" r:id="rId24" display="https://www.robotevents.com/robot-competitions/vex-robotics-competition/RE-VRC-17-3139.html"/>
    <hyperlink ref="J27" r:id="rId25" display="https://www.robotevents.com/robot-competitions/vex-robotics-competition/RE-VRC-17-3369.htm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3"/>
  <sheetViews>
    <sheetView tabSelected="1" workbookViewId="0">
      <selection activeCell="G7" sqref="G7"/>
    </sheetView>
  </sheetViews>
  <sheetFormatPr defaultRowHeight="15" x14ac:dyDescent="0.25"/>
  <cols>
    <col min="4" max="4" width="9.7109375" bestFit="1" customWidth="1"/>
    <col min="5" max="5" width="12" bestFit="1" customWidth="1"/>
    <col min="6" max="6" width="11.140625" bestFit="1" customWidth="1"/>
  </cols>
  <sheetData>
    <row r="3" spans="4:6" ht="15.75" thickBot="1" x14ac:dyDescent="0.3"/>
    <row r="4" spans="4:6" ht="15.75" thickBot="1" x14ac:dyDescent="0.3">
      <c r="D4" s="16" t="s">
        <v>271</v>
      </c>
      <c r="E4" s="18" t="s">
        <v>272</v>
      </c>
      <c r="F4" s="17" t="s">
        <v>270</v>
      </c>
    </row>
    <row r="5" spans="4:6" x14ac:dyDescent="0.25">
      <c r="D5" s="19" t="s">
        <v>261</v>
      </c>
      <c r="E5" s="26">
        <v>48.33</v>
      </c>
      <c r="F5" s="23">
        <v>3</v>
      </c>
    </row>
    <row r="6" spans="4:6" x14ac:dyDescent="0.25">
      <c r="D6" s="20" t="s">
        <v>262</v>
      </c>
      <c r="E6" s="27">
        <v>59</v>
      </c>
      <c r="F6" s="24">
        <v>5</v>
      </c>
    </row>
    <row r="7" spans="4:6" x14ac:dyDescent="0.25">
      <c r="D7" s="21" t="s">
        <v>263</v>
      </c>
      <c r="E7" s="27">
        <v>59</v>
      </c>
      <c r="F7" s="24">
        <v>5</v>
      </c>
    </row>
    <row r="8" spans="4:6" x14ac:dyDescent="0.25">
      <c r="D8" s="21" t="s">
        <v>264</v>
      </c>
      <c r="E8" s="27">
        <v>61.67</v>
      </c>
      <c r="F8" s="24">
        <v>7</v>
      </c>
    </row>
    <row r="9" spans="4:6" x14ac:dyDescent="0.25">
      <c r="D9" s="21" t="s">
        <v>265</v>
      </c>
      <c r="E9" s="27">
        <v>60.71</v>
      </c>
      <c r="F9" s="24">
        <v>7</v>
      </c>
    </row>
    <row r="10" spans="4:6" x14ac:dyDescent="0.25">
      <c r="D10" s="21" t="s">
        <v>266</v>
      </c>
      <c r="E10" s="27">
        <v>63.75</v>
      </c>
      <c r="F10" s="24">
        <v>12</v>
      </c>
    </row>
    <row r="11" spans="4:6" x14ac:dyDescent="0.25">
      <c r="D11" s="21" t="s">
        <v>267</v>
      </c>
      <c r="E11" s="27">
        <v>58.5</v>
      </c>
      <c r="F11" s="24">
        <v>21</v>
      </c>
    </row>
    <row r="12" spans="4:6" x14ac:dyDescent="0.25">
      <c r="D12" s="21" t="s">
        <v>268</v>
      </c>
      <c r="E12" s="27">
        <v>62.06</v>
      </c>
      <c r="F12" s="24">
        <v>18</v>
      </c>
    </row>
    <row r="13" spans="4:6" ht="15.75" thickBot="1" x14ac:dyDescent="0.3">
      <c r="D13" s="22" t="s">
        <v>269</v>
      </c>
      <c r="E13" s="28">
        <v>72.08</v>
      </c>
      <c r="F13" s="25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10" workbookViewId="0">
      <selection activeCell="J24" sqref="J24"/>
    </sheetView>
  </sheetViews>
  <sheetFormatPr defaultRowHeight="15" x14ac:dyDescent="0.25"/>
  <cols>
    <col min="1" max="1" width="3" bestFit="1" customWidth="1"/>
    <col min="2" max="4" width="9.42578125" customWidth="1"/>
    <col min="5" max="5" width="14.7109375" bestFit="1" customWidth="1"/>
    <col min="6" max="6" width="11" bestFit="1" customWidth="1"/>
    <col min="7" max="7" width="11" customWidth="1"/>
    <col min="8" max="8" width="26.42578125" bestFit="1" customWidth="1"/>
    <col min="9" max="9" width="11.140625" bestFit="1" customWidth="1"/>
    <col min="10" max="10" width="65.28515625" customWidth="1"/>
  </cols>
  <sheetData>
    <row r="1" spans="1:10" s="10" customFormat="1" ht="47.25" thickBot="1" x14ac:dyDescent="0.75">
      <c r="A1" s="11" t="s">
        <v>171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thickBot="1" x14ac:dyDescent="0.35">
      <c r="B2" s="4" t="s">
        <v>172</v>
      </c>
      <c r="C2" s="4" t="s">
        <v>166</v>
      </c>
      <c r="D2" s="4" t="s">
        <v>170</v>
      </c>
      <c r="E2" s="4" t="s">
        <v>0</v>
      </c>
      <c r="F2" s="4" t="s">
        <v>1</v>
      </c>
      <c r="G2" s="4" t="s">
        <v>173</v>
      </c>
      <c r="H2" s="4" t="s">
        <v>2</v>
      </c>
      <c r="I2" s="4" t="s">
        <v>3</v>
      </c>
      <c r="J2" s="4" t="s">
        <v>4</v>
      </c>
    </row>
    <row r="3" spans="1:10" ht="16.5" thickTop="1" thickBot="1" x14ac:dyDescent="0.3">
      <c r="A3">
        <v>1</v>
      </c>
      <c r="B3" s="1"/>
      <c r="C3" s="1"/>
      <c r="D3" s="1"/>
      <c r="E3" s="1" t="s">
        <v>5</v>
      </c>
      <c r="F3" s="2">
        <v>42658</v>
      </c>
      <c r="G3" s="13">
        <v>25</v>
      </c>
      <c r="H3" s="1" t="s">
        <v>6</v>
      </c>
      <c r="I3" s="1" t="s">
        <v>7</v>
      </c>
      <c r="J3" s="3" t="s">
        <v>8</v>
      </c>
    </row>
    <row r="4" spans="1:10" ht="15.75" thickBot="1" x14ac:dyDescent="0.3">
      <c r="A4">
        <v>2</v>
      </c>
      <c r="B4" s="1">
        <v>36</v>
      </c>
      <c r="C4" s="1">
        <v>40</v>
      </c>
      <c r="D4" s="1">
        <f>B4-C4</f>
        <v>-4</v>
      </c>
      <c r="E4" s="1" t="s">
        <v>9</v>
      </c>
      <c r="F4" s="2">
        <v>42672</v>
      </c>
      <c r="G4" s="13">
        <v>50</v>
      </c>
      <c r="H4" s="1" t="s">
        <v>10</v>
      </c>
      <c r="I4" s="1" t="s">
        <v>11</v>
      </c>
      <c r="J4" s="3" t="s">
        <v>12</v>
      </c>
    </row>
    <row r="5" spans="1:10" ht="15.75" thickBot="1" x14ac:dyDescent="0.3">
      <c r="A5">
        <v>3</v>
      </c>
      <c r="B5" s="1">
        <v>36</v>
      </c>
      <c r="C5" s="1">
        <v>36</v>
      </c>
      <c r="D5" s="1">
        <f t="shared" ref="D5:D21" si="0">B5-C5</f>
        <v>0</v>
      </c>
      <c r="E5" s="1" t="s">
        <v>13</v>
      </c>
      <c r="F5" s="2">
        <v>42679</v>
      </c>
      <c r="G5" s="13">
        <v>50</v>
      </c>
      <c r="H5" s="1" t="s">
        <v>6</v>
      </c>
      <c r="I5" s="1" t="s">
        <v>11</v>
      </c>
      <c r="J5" s="3" t="s">
        <v>14</v>
      </c>
    </row>
    <row r="6" spans="1:10" ht="15.75" thickBot="1" x14ac:dyDescent="0.3">
      <c r="A6">
        <v>4</v>
      </c>
      <c r="B6" s="1">
        <v>36</v>
      </c>
      <c r="C6" s="1">
        <v>39</v>
      </c>
      <c r="D6" s="1">
        <f t="shared" si="0"/>
        <v>-3</v>
      </c>
      <c r="E6" s="1" t="s">
        <v>15</v>
      </c>
      <c r="F6" s="2">
        <v>42686</v>
      </c>
      <c r="G6" s="13">
        <v>75</v>
      </c>
      <c r="H6" s="1" t="s">
        <v>16</v>
      </c>
      <c r="I6" s="1" t="s">
        <v>11</v>
      </c>
      <c r="J6" s="3" t="s">
        <v>17</v>
      </c>
    </row>
    <row r="7" spans="1:10" ht="15.75" thickBot="1" x14ac:dyDescent="0.3">
      <c r="A7">
        <v>5</v>
      </c>
      <c r="B7" s="1">
        <v>60</v>
      </c>
      <c r="C7" s="1">
        <v>27</v>
      </c>
      <c r="D7" s="1">
        <f t="shared" si="0"/>
        <v>33</v>
      </c>
      <c r="E7" s="1" t="s">
        <v>18</v>
      </c>
      <c r="F7" s="2">
        <v>42693</v>
      </c>
      <c r="G7" s="13">
        <v>50</v>
      </c>
      <c r="H7" s="1" t="s">
        <v>19</v>
      </c>
      <c r="I7" s="1" t="s">
        <v>11</v>
      </c>
      <c r="J7" s="3" t="s">
        <v>20</v>
      </c>
    </row>
    <row r="8" spans="1:10" ht="15.75" thickBot="1" x14ac:dyDescent="0.3">
      <c r="A8">
        <v>6</v>
      </c>
      <c r="B8" s="1">
        <v>48</v>
      </c>
      <c r="C8" s="1">
        <v>39</v>
      </c>
      <c r="D8" s="1">
        <f t="shared" si="0"/>
        <v>9</v>
      </c>
      <c r="E8" s="1" t="s">
        <v>21</v>
      </c>
      <c r="F8" s="2">
        <v>42693</v>
      </c>
      <c r="G8" s="13">
        <v>60</v>
      </c>
      <c r="H8" s="1" t="s">
        <v>22</v>
      </c>
      <c r="I8" s="1" t="s">
        <v>11</v>
      </c>
      <c r="J8" s="3" t="s">
        <v>23</v>
      </c>
    </row>
    <row r="9" spans="1:10" ht="15.75" thickBot="1" x14ac:dyDescent="0.3">
      <c r="A9">
        <v>7</v>
      </c>
      <c r="B9" s="1">
        <v>40</v>
      </c>
      <c r="C9" s="1">
        <v>41</v>
      </c>
      <c r="D9" s="1">
        <f t="shared" si="0"/>
        <v>-1</v>
      </c>
      <c r="E9" s="1" t="s">
        <v>24</v>
      </c>
      <c r="F9" s="2">
        <v>42707</v>
      </c>
      <c r="G9" s="13">
        <v>75</v>
      </c>
      <c r="H9" s="1" t="s">
        <v>16</v>
      </c>
      <c r="I9" s="1" t="s">
        <v>11</v>
      </c>
      <c r="J9" s="3" t="s">
        <v>25</v>
      </c>
    </row>
    <row r="10" spans="1:10" ht="15.75" thickBot="1" x14ac:dyDescent="0.3">
      <c r="A10">
        <v>8</v>
      </c>
      <c r="B10" s="1">
        <v>60</v>
      </c>
      <c r="C10" s="1">
        <v>57</v>
      </c>
      <c r="D10" s="1">
        <f t="shared" si="0"/>
        <v>3</v>
      </c>
      <c r="E10" s="1" t="s">
        <v>26</v>
      </c>
      <c r="F10" s="2">
        <v>42721</v>
      </c>
      <c r="G10" s="13">
        <v>75</v>
      </c>
      <c r="H10" s="1" t="s">
        <v>16</v>
      </c>
      <c r="I10" s="1" t="s">
        <v>11</v>
      </c>
      <c r="J10" s="3" t="s">
        <v>27</v>
      </c>
    </row>
    <row r="11" spans="1:10" ht="15.75" thickBot="1" x14ac:dyDescent="0.3">
      <c r="A11">
        <v>9</v>
      </c>
      <c r="B11" s="1">
        <v>60</v>
      </c>
      <c r="C11" s="1">
        <v>56</v>
      </c>
      <c r="D11" s="1">
        <f t="shared" si="0"/>
        <v>4</v>
      </c>
      <c r="E11" s="1" t="s">
        <v>28</v>
      </c>
      <c r="F11" s="2">
        <v>42742</v>
      </c>
      <c r="G11" s="13">
        <v>50</v>
      </c>
      <c r="H11" s="1" t="s">
        <v>19</v>
      </c>
      <c r="I11" s="1" t="s">
        <v>11</v>
      </c>
      <c r="J11" s="3" t="s">
        <v>29</v>
      </c>
    </row>
    <row r="12" spans="1:10" ht="15.75" thickBot="1" x14ac:dyDescent="0.3">
      <c r="A12">
        <v>11</v>
      </c>
      <c r="B12" s="1">
        <v>50</v>
      </c>
      <c r="C12" s="1">
        <v>50</v>
      </c>
      <c r="D12" s="1">
        <f t="shared" si="0"/>
        <v>0</v>
      </c>
      <c r="E12" s="1" t="s">
        <v>30</v>
      </c>
      <c r="F12" s="2">
        <v>42756</v>
      </c>
      <c r="G12" s="13">
        <v>75</v>
      </c>
      <c r="H12" s="1" t="s">
        <v>31</v>
      </c>
      <c r="I12" s="1" t="s">
        <v>11</v>
      </c>
      <c r="J12" s="3" t="s">
        <v>32</v>
      </c>
    </row>
    <row r="13" spans="1:10" ht="15.75" thickBot="1" x14ac:dyDescent="0.3">
      <c r="A13">
        <v>12</v>
      </c>
      <c r="B13" s="1">
        <v>48</v>
      </c>
      <c r="C13" s="1">
        <v>46</v>
      </c>
      <c r="D13" s="1">
        <f t="shared" si="0"/>
        <v>2</v>
      </c>
      <c r="E13" s="1" t="s">
        <v>33</v>
      </c>
      <c r="F13" s="2">
        <v>42756</v>
      </c>
      <c r="G13" s="13">
        <v>65</v>
      </c>
      <c r="H13" s="1" t="s">
        <v>34</v>
      </c>
      <c r="I13" s="1" t="s">
        <v>11</v>
      </c>
      <c r="J13" s="3" t="s">
        <v>35</v>
      </c>
    </row>
    <row r="14" spans="1:10" ht="15.75" thickBot="1" x14ac:dyDescent="0.3">
      <c r="A14">
        <v>13</v>
      </c>
      <c r="B14" s="1">
        <v>36</v>
      </c>
      <c r="C14" s="1">
        <v>36</v>
      </c>
      <c r="D14" s="1">
        <f t="shared" si="0"/>
        <v>0</v>
      </c>
      <c r="E14" s="1" t="s">
        <v>36</v>
      </c>
      <c r="F14" s="2">
        <v>42756</v>
      </c>
      <c r="G14" s="13">
        <v>75</v>
      </c>
      <c r="H14" s="1" t="s">
        <v>37</v>
      </c>
      <c r="I14" s="1" t="s">
        <v>11</v>
      </c>
      <c r="J14" s="3" t="s">
        <v>38</v>
      </c>
    </row>
    <row r="15" spans="1:10" ht="15.75" thickBot="1" x14ac:dyDescent="0.3">
      <c r="A15">
        <v>14</v>
      </c>
      <c r="B15" s="1">
        <v>40</v>
      </c>
      <c r="C15" s="1">
        <v>40</v>
      </c>
      <c r="D15" s="1">
        <f t="shared" si="0"/>
        <v>0</v>
      </c>
      <c r="E15" s="1" t="s">
        <v>39</v>
      </c>
      <c r="F15" s="2">
        <v>42763</v>
      </c>
      <c r="G15" s="13">
        <v>75</v>
      </c>
      <c r="H15" s="1" t="s">
        <v>16</v>
      </c>
      <c r="I15" s="1" t="s">
        <v>11</v>
      </c>
      <c r="J15" s="3" t="s">
        <v>40</v>
      </c>
    </row>
    <row r="16" spans="1:10" ht="15.75" thickBot="1" x14ac:dyDescent="0.3">
      <c r="A16">
        <v>15</v>
      </c>
      <c r="B16" s="1">
        <v>46</v>
      </c>
      <c r="C16" s="1">
        <v>36</v>
      </c>
      <c r="D16" s="1">
        <f t="shared" si="0"/>
        <v>10</v>
      </c>
      <c r="E16" s="1" t="s">
        <v>41</v>
      </c>
      <c r="F16" s="2">
        <v>42770</v>
      </c>
      <c r="G16" s="13">
        <v>65</v>
      </c>
      <c r="H16" s="1" t="s">
        <v>42</v>
      </c>
      <c r="I16" s="1" t="s">
        <v>11</v>
      </c>
      <c r="J16" s="3" t="s">
        <v>43</v>
      </c>
    </row>
    <row r="17" spans="1:13" ht="15.75" thickBot="1" x14ac:dyDescent="0.3">
      <c r="A17">
        <v>16</v>
      </c>
      <c r="B17" s="1">
        <v>40</v>
      </c>
      <c r="C17" s="1">
        <v>38</v>
      </c>
      <c r="D17" s="1">
        <f t="shared" si="0"/>
        <v>2</v>
      </c>
      <c r="E17" s="1" t="s">
        <v>44</v>
      </c>
      <c r="F17" s="2">
        <v>42770</v>
      </c>
      <c r="G17" s="13">
        <v>75</v>
      </c>
      <c r="H17" s="1" t="s">
        <v>16</v>
      </c>
      <c r="I17" s="1" t="s">
        <v>11</v>
      </c>
      <c r="J17" s="3" t="s">
        <v>45</v>
      </c>
    </row>
    <row r="18" spans="1:13" ht="15.75" thickBot="1" x14ac:dyDescent="0.3">
      <c r="A18">
        <v>17</v>
      </c>
      <c r="B18" s="1">
        <v>46</v>
      </c>
      <c r="C18" s="1">
        <v>43</v>
      </c>
      <c r="D18" s="1">
        <f t="shared" si="0"/>
        <v>3</v>
      </c>
      <c r="E18" s="1" t="s">
        <v>46</v>
      </c>
      <c r="F18" s="2">
        <v>42777</v>
      </c>
      <c r="G18" s="13">
        <v>50</v>
      </c>
      <c r="H18" s="1" t="s">
        <v>10</v>
      </c>
      <c r="I18" s="1" t="s">
        <v>11</v>
      </c>
      <c r="J18" s="3" t="s">
        <v>47</v>
      </c>
    </row>
    <row r="19" spans="1:13" ht="15.75" thickBot="1" x14ac:dyDescent="0.3">
      <c r="A19">
        <v>18</v>
      </c>
      <c r="B19" s="1">
        <v>40</v>
      </c>
      <c r="C19" s="1">
        <v>40</v>
      </c>
      <c r="D19" s="1">
        <f t="shared" si="0"/>
        <v>0</v>
      </c>
      <c r="E19" s="1" t="s">
        <v>48</v>
      </c>
      <c r="F19" s="2">
        <v>42777</v>
      </c>
      <c r="G19" s="13">
        <v>75</v>
      </c>
      <c r="H19" s="1" t="s">
        <v>16</v>
      </c>
      <c r="I19" s="1" t="s">
        <v>11</v>
      </c>
      <c r="J19" s="3" t="s">
        <v>49</v>
      </c>
    </row>
    <row r="20" spans="1:13" ht="15.75" thickBot="1" x14ac:dyDescent="0.3">
      <c r="A20">
        <v>19</v>
      </c>
      <c r="B20" s="1">
        <v>64</v>
      </c>
      <c r="C20" s="1">
        <v>64</v>
      </c>
      <c r="D20" s="1">
        <f t="shared" si="0"/>
        <v>0</v>
      </c>
      <c r="E20" s="1" t="s">
        <v>50</v>
      </c>
      <c r="F20" s="2">
        <v>42791</v>
      </c>
      <c r="G20" s="13">
        <v>100</v>
      </c>
      <c r="H20" s="1" t="s">
        <v>34</v>
      </c>
      <c r="I20" s="1" t="s">
        <v>11</v>
      </c>
      <c r="J20" s="3" t="s">
        <v>51</v>
      </c>
    </row>
    <row r="21" spans="1:13" ht="15.75" thickBot="1" x14ac:dyDescent="0.3">
      <c r="B21">
        <f>SUM(B3:B20)</f>
        <v>786</v>
      </c>
      <c r="C21">
        <f>SUM(C3:C20)</f>
        <v>728</v>
      </c>
      <c r="D21" s="1">
        <f t="shared" si="0"/>
        <v>58</v>
      </c>
      <c r="G21" s="14">
        <f>AVERAGE(G4:G20)</f>
        <v>67.058823529411768</v>
      </c>
    </row>
    <row r="22" spans="1:13" ht="16.5" thickBot="1" x14ac:dyDescent="0.35">
      <c r="B22" s="5"/>
      <c r="C22" s="5"/>
      <c r="D22" s="5"/>
      <c r="E22" s="5"/>
      <c r="F22" s="12"/>
      <c r="G22" s="12"/>
      <c r="H22" s="5"/>
      <c r="I22" s="5"/>
      <c r="J22" s="5"/>
      <c r="K22" s="5"/>
      <c r="L22" s="5"/>
      <c r="M22" s="5"/>
    </row>
  </sheetData>
  <mergeCells count="1">
    <mergeCell ref="A1:J1"/>
  </mergeCells>
  <hyperlinks>
    <hyperlink ref="J3" r:id="rId1" display="https://www.robotevents.com/robot-competitions/vex-robotics-competition/RE-VRC-16-0947.html"/>
    <hyperlink ref="J4" r:id="rId2" display="https://www.robotevents.com/robot-competitions/vex-robotics-competition/RE-VRC-16-5457.html"/>
    <hyperlink ref="J5" r:id="rId3" display="https://www.robotevents.com/robot-competitions/vex-robotics-competition/RE-VRC-16-0949.html"/>
    <hyperlink ref="J6" r:id="rId4" display="https://www.robotevents.com/robot-competitions/vex-robotics-competition/RE-VRC-16-5382.html"/>
    <hyperlink ref="J7" r:id="rId5" display="https://www.robotevents.com/robot-competitions/vex-robotics-competition/RE-VRC-16-5454.html"/>
    <hyperlink ref="J8" r:id="rId6" display="https://www.robotevents.com/robot-competitions/vex-robotics-competition/RE-VRC-16-1048.html"/>
    <hyperlink ref="J9" r:id="rId7" display="https://www.robotevents.com/robot-competitions/vex-robotics-competition/RE-VRC-16-5369.html"/>
    <hyperlink ref="J10" r:id="rId8" display="https://www.robotevents.com/robot-competitions/vex-robotics-competition/RE-VRC-16-5396.html"/>
    <hyperlink ref="J11" r:id="rId9" display="https://www.robotevents.com/robot-competitions/vex-robotics-competition/RE-VRC-17-5455.html"/>
    <hyperlink ref="J12" r:id="rId10" display="https://www.robotevents.com/robot-competitions/vex-robotics-competition/RE-VRC-17-5452.html"/>
    <hyperlink ref="J13" r:id="rId11" display="https://www.robotevents.com/robot-competitions/vex-robotics-competition/RE-VRC-16-0957.html"/>
    <hyperlink ref="J14" r:id="rId12" display="https://www.robotevents.com/robot-competitions/vex-robotics-competition/RE-VRC-16-0999.html"/>
    <hyperlink ref="J15" r:id="rId13" display="https://www.robotevents.com/robot-competitions/vex-robotics-competition/RE-VRC-17-5383.html"/>
    <hyperlink ref="J16" r:id="rId14" display="https://www.robotevents.com/robot-competitions/vex-robotics-competition/RE-VRC-17-5320.html"/>
    <hyperlink ref="J17" r:id="rId15" display="https://www.robotevents.com/robot-competitions/vex-robotics-competition/RE-VRC-17-5370.html"/>
    <hyperlink ref="J18" r:id="rId16" display="https://www.robotevents.com/robot-competitions/vex-robotics-competition/RE-VRC-17-5459.html"/>
    <hyperlink ref="J19" r:id="rId17" display="https://www.robotevents.com/robot-competitions/vex-robotics-competition/RE-VRC-17-5502.html"/>
    <hyperlink ref="J20" r:id="rId18" display="https://www.robotevents.com/robot-competitions/vex-robotics-competition/RE-VRC-16-1079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opLeftCell="B7" zoomScaleNormal="100" workbookViewId="0">
      <selection activeCell="B2" sqref="B2:K2"/>
    </sheetView>
  </sheetViews>
  <sheetFormatPr defaultRowHeight="15" x14ac:dyDescent="0.25"/>
  <cols>
    <col min="2" max="2" width="3.140625" bestFit="1" customWidth="1"/>
    <col min="3" max="3" width="9" bestFit="1" customWidth="1"/>
    <col min="4" max="4" width="6.42578125" bestFit="1" customWidth="1"/>
    <col min="5" max="5" width="3.85546875" bestFit="1" customWidth="1"/>
    <col min="6" max="6" width="15" bestFit="1" customWidth="1"/>
    <col min="7" max="8" width="11" customWidth="1"/>
    <col min="9" max="9" width="55" bestFit="1" customWidth="1"/>
    <col min="10" max="10" width="12.28515625" bestFit="1" customWidth="1"/>
    <col min="11" max="11" width="73.28515625" bestFit="1" customWidth="1"/>
  </cols>
  <sheetData>
    <row r="1" spans="2:11" ht="47.25" thickBot="1" x14ac:dyDescent="0.75">
      <c r="B1" s="11" t="s">
        <v>169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16.5" thickBot="1" x14ac:dyDescent="0.35">
      <c r="C2" s="5" t="s">
        <v>165</v>
      </c>
      <c r="D2" s="5" t="s">
        <v>166</v>
      </c>
      <c r="E2" s="12" t="s">
        <v>170</v>
      </c>
      <c r="F2" s="5" t="s">
        <v>0</v>
      </c>
      <c r="G2" s="5" t="s">
        <v>1</v>
      </c>
      <c r="H2" s="5" t="s">
        <v>167</v>
      </c>
      <c r="I2" s="5" t="s">
        <v>2</v>
      </c>
      <c r="J2" s="5" t="s">
        <v>3</v>
      </c>
      <c r="K2" s="5" t="s">
        <v>4</v>
      </c>
    </row>
    <row r="3" spans="2:11" x14ac:dyDescent="0.25">
      <c r="B3">
        <v>1</v>
      </c>
      <c r="C3">
        <v>60</v>
      </c>
      <c r="D3">
        <v>60</v>
      </c>
      <c r="E3" s="9">
        <f>C3-D3</f>
        <v>0</v>
      </c>
      <c r="F3" t="s">
        <v>107</v>
      </c>
      <c r="G3" s="7">
        <v>42434</v>
      </c>
      <c r="H3" s="8">
        <v>100</v>
      </c>
      <c r="I3" t="s">
        <v>117</v>
      </c>
      <c r="J3" t="s">
        <v>163</v>
      </c>
      <c r="K3" t="s">
        <v>108</v>
      </c>
    </row>
    <row r="4" spans="2:11" x14ac:dyDescent="0.25">
      <c r="B4">
        <v>2</v>
      </c>
      <c r="C4">
        <v>36</v>
      </c>
      <c r="D4">
        <v>40</v>
      </c>
      <c r="E4" s="9">
        <f>C4-D4</f>
        <v>-4</v>
      </c>
      <c r="F4" t="s">
        <v>109</v>
      </c>
      <c r="G4" s="7">
        <v>42420</v>
      </c>
      <c r="H4" s="8">
        <v>50</v>
      </c>
      <c r="I4" t="s">
        <v>118</v>
      </c>
      <c r="J4" t="s">
        <v>163</v>
      </c>
      <c r="K4" t="s">
        <v>110</v>
      </c>
    </row>
    <row r="5" spans="2:11" x14ac:dyDescent="0.25">
      <c r="B5">
        <v>3</v>
      </c>
      <c r="C5">
        <v>40</v>
      </c>
      <c r="D5">
        <v>32</v>
      </c>
      <c r="E5" s="9">
        <f t="shared" ref="E5:E23" si="0">C5-D5</f>
        <v>8</v>
      </c>
      <c r="F5" t="s">
        <v>111</v>
      </c>
      <c r="G5" s="7">
        <v>42420</v>
      </c>
      <c r="H5" s="8">
        <v>75</v>
      </c>
      <c r="I5" t="s">
        <v>119</v>
      </c>
      <c r="J5" t="s">
        <v>163</v>
      </c>
      <c r="K5" t="s">
        <v>112</v>
      </c>
    </row>
    <row r="6" spans="2:11" x14ac:dyDescent="0.25">
      <c r="B6">
        <v>4</v>
      </c>
      <c r="C6">
        <v>32</v>
      </c>
      <c r="D6">
        <v>30</v>
      </c>
      <c r="E6" s="9">
        <f t="shared" si="0"/>
        <v>2</v>
      </c>
      <c r="F6" t="s">
        <v>113</v>
      </c>
      <c r="G6" s="7">
        <v>42413</v>
      </c>
      <c r="H6" s="8">
        <v>50</v>
      </c>
      <c r="I6" t="s">
        <v>120</v>
      </c>
      <c r="J6" t="s">
        <v>163</v>
      </c>
      <c r="K6" t="s">
        <v>114</v>
      </c>
    </row>
    <row r="7" spans="2:11" x14ac:dyDescent="0.25">
      <c r="B7">
        <v>5</v>
      </c>
      <c r="C7">
        <v>36</v>
      </c>
      <c r="D7">
        <v>25</v>
      </c>
      <c r="E7" s="9">
        <f t="shared" si="0"/>
        <v>11</v>
      </c>
      <c r="F7" t="s">
        <v>115</v>
      </c>
      <c r="G7" s="7">
        <v>42406</v>
      </c>
      <c r="H7" s="8">
        <v>50</v>
      </c>
      <c r="I7" t="s">
        <v>121</v>
      </c>
      <c r="J7" t="s">
        <v>163</v>
      </c>
      <c r="K7" t="s">
        <v>116</v>
      </c>
    </row>
    <row r="8" spans="2:11" x14ac:dyDescent="0.25">
      <c r="B8">
        <v>6</v>
      </c>
      <c r="C8">
        <v>46</v>
      </c>
      <c r="D8">
        <v>32</v>
      </c>
      <c r="E8" s="9">
        <f t="shared" si="0"/>
        <v>14</v>
      </c>
      <c r="F8" t="s">
        <v>122</v>
      </c>
      <c r="G8" s="7">
        <v>42416</v>
      </c>
      <c r="H8" s="8">
        <v>75</v>
      </c>
      <c r="I8" s="6" t="s">
        <v>124</v>
      </c>
      <c r="J8" t="s">
        <v>163</v>
      </c>
      <c r="K8" t="s">
        <v>123</v>
      </c>
    </row>
    <row r="9" spans="2:11" x14ac:dyDescent="0.25">
      <c r="B9">
        <v>7</v>
      </c>
      <c r="C9">
        <v>40</v>
      </c>
      <c r="D9">
        <v>17</v>
      </c>
      <c r="E9" s="9">
        <f t="shared" si="0"/>
        <v>23</v>
      </c>
      <c r="F9" t="s">
        <v>125</v>
      </c>
      <c r="G9" s="7">
        <v>42399</v>
      </c>
      <c r="H9" s="8">
        <v>30</v>
      </c>
      <c r="I9" t="s">
        <v>127</v>
      </c>
      <c r="J9" t="s">
        <v>168</v>
      </c>
      <c r="K9" t="s">
        <v>126</v>
      </c>
    </row>
    <row r="10" spans="2:11" x14ac:dyDescent="0.25">
      <c r="B10">
        <v>8</v>
      </c>
      <c r="C10">
        <v>30</v>
      </c>
      <c r="D10">
        <v>24</v>
      </c>
      <c r="E10" s="9">
        <f t="shared" si="0"/>
        <v>6</v>
      </c>
      <c r="F10" t="s">
        <v>130</v>
      </c>
      <c r="G10" s="7">
        <v>42399</v>
      </c>
      <c r="H10" s="8">
        <v>50</v>
      </c>
      <c r="I10" t="s">
        <v>129</v>
      </c>
      <c r="J10" t="s">
        <v>163</v>
      </c>
      <c r="K10" t="s">
        <v>128</v>
      </c>
    </row>
    <row r="11" spans="2:11" x14ac:dyDescent="0.25">
      <c r="B11">
        <v>9</v>
      </c>
      <c r="C11">
        <v>60</v>
      </c>
      <c r="D11">
        <v>52</v>
      </c>
      <c r="E11" s="9">
        <f t="shared" si="0"/>
        <v>8</v>
      </c>
      <c r="F11" t="s">
        <v>131</v>
      </c>
      <c r="G11" s="7">
        <v>42392</v>
      </c>
      <c r="H11" s="8">
        <v>75</v>
      </c>
      <c r="I11" t="s">
        <v>133</v>
      </c>
      <c r="J11" t="s">
        <v>163</v>
      </c>
      <c r="K11" t="s">
        <v>132</v>
      </c>
    </row>
    <row r="12" spans="2:11" x14ac:dyDescent="0.25">
      <c r="B12">
        <v>11</v>
      </c>
      <c r="C12">
        <v>64</v>
      </c>
      <c r="D12">
        <v>26</v>
      </c>
      <c r="E12" s="9">
        <f t="shared" si="0"/>
        <v>38</v>
      </c>
      <c r="F12" t="s">
        <v>134</v>
      </c>
      <c r="G12" s="7">
        <v>42378</v>
      </c>
      <c r="H12" s="8">
        <v>65</v>
      </c>
      <c r="I12" t="s">
        <v>136</v>
      </c>
      <c r="J12" t="s">
        <v>163</v>
      </c>
      <c r="K12" t="s">
        <v>135</v>
      </c>
    </row>
    <row r="13" spans="2:11" x14ac:dyDescent="0.25">
      <c r="B13">
        <v>12</v>
      </c>
      <c r="C13">
        <v>29</v>
      </c>
      <c r="D13">
        <v>26</v>
      </c>
      <c r="E13" s="9">
        <f t="shared" si="0"/>
        <v>3</v>
      </c>
      <c r="F13" t="s">
        <v>137</v>
      </c>
      <c r="G13" s="7">
        <v>42744</v>
      </c>
      <c r="H13" s="8">
        <v>75</v>
      </c>
      <c r="I13" t="s">
        <v>119</v>
      </c>
      <c r="J13" t="s">
        <v>163</v>
      </c>
      <c r="K13" t="s">
        <v>138</v>
      </c>
    </row>
    <row r="14" spans="2:11" x14ac:dyDescent="0.25">
      <c r="B14">
        <v>13</v>
      </c>
      <c r="C14">
        <v>70</v>
      </c>
      <c r="D14">
        <v>70</v>
      </c>
      <c r="E14" s="9">
        <f t="shared" si="0"/>
        <v>0</v>
      </c>
      <c r="F14" t="s">
        <v>139</v>
      </c>
      <c r="G14" s="7">
        <v>42343</v>
      </c>
      <c r="H14" s="8">
        <v>50</v>
      </c>
      <c r="I14" t="s">
        <v>141</v>
      </c>
      <c r="J14" t="s">
        <v>163</v>
      </c>
      <c r="K14" t="s">
        <v>140</v>
      </c>
    </row>
    <row r="15" spans="2:11" x14ac:dyDescent="0.25">
      <c r="B15">
        <v>14</v>
      </c>
      <c r="C15">
        <v>48</v>
      </c>
      <c r="D15">
        <v>29</v>
      </c>
      <c r="E15" s="9">
        <f t="shared" si="0"/>
        <v>19</v>
      </c>
      <c r="F15" t="s">
        <v>142</v>
      </c>
      <c r="G15" s="7">
        <v>42329</v>
      </c>
      <c r="H15" s="8">
        <v>60</v>
      </c>
      <c r="I15" t="s">
        <v>144</v>
      </c>
      <c r="J15" t="s">
        <v>163</v>
      </c>
      <c r="K15" t="s">
        <v>143</v>
      </c>
    </row>
    <row r="16" spans="2:11" x14ac:dyDescent="0.25">
      <c r="B16">
        <v>15</v>
      </c>
      <c r="C16">
        <v>60</v>
      </c>
      <c r="D16">
        <v>43</v>
      </c>
      <c r="E16" s="9">
        <f t="shared" si="0"/>
        <v>17</v>
      </c>
      <c r="F16" t="s">
        <v>145</v>
      </c>
      <c r="G16" s="7">
        <v>42322</v>
      </c>
      <c r="H16" s="8">
        <v>50</v>
      </c>
      <c r="I16" t="s">
        <v>141</v>
      </c>
      <c r="J16" t="s">
        <v>163</v>
      </c>
      <c r="K16" t="s">
        <v>146</v>
      </c>
    </row>
    <row r="17" spans="2:11" x14ac:dyDescent="0.25">
      <c r="B17">
        <v>16</v>
      </c>
      <c r="C17">
        <v>36</v>
      </c>
      <c r="D17">
        <v>23</v>
      </c>
      <c r="E17" s="9">
        <f t="shared" si="0"/>
        <v>13</v>
      </c>
      <c r="F17" t="s">
        <v>147</v>
      </c>
      <c r="G17" s="7">
        <v>42322</v>
      </c>
      <c r="H17" s="8">
        <v>50</v>
      </c>
      <c r="I17" t="s">
        <v>149</v>
      </c>
      <c r="J17" t="s">
        <v>163</v>
      </c>
      <c r="K17" t="s">
        <v>148</v>
      </c>
    </row>
    <row r="18" spans="2:11" x14ac:dyDescent="0.25">
      <c r="B18">
        <v>17</v>
      </c>
      <c r="C18">
        <v>50</v>
      </c>
      <c r="D18">
        <v>11</v>
      </c>
      <c r="E18" s="9">
        <f t="shared" si="0"/>
        <v>39</v>
      </c>
      <c r="F18" t="s">
        <v>150</v>
      </c>
      <c r="G18" s="7">
        <v>42315</v>
      </c>
      <c r="H18" s="8">
        <v>50</v>
      </c>
      <c r="I18" t="s">
        <v>152</v>
      </c>
      <c r="J18" t="s">
        <v>163</v>
      </c>
      <c r="K18" t="s">
        <v>151</v>
      </c>
    </row>
    <row r="19" spans="2:11" x14ac:dyDescent="0.25">
      <c r="B19">
        <v>18</v>
      </c>
      <c r="C19">
        <v>25</v>
      </c>
      <c r="D19">
        <v>26</v>
      </c>
      <c r="E19" s="9">
        <f t="shared" si="0"/>
        <v>-1</v>
      </c>
      <c r="F19" t="s">
        <v>154</v>
      </c>
      <c r="G19" s="7">
        <v>42315</v>
      </c>
      <c r="H19" s="8">
        <v>55</v>
      </c>
      <c r="I19" t="s">
        <v>124</v>
      </c>
      <c r="J19" t="s">
        <v>163</v>
      </c>
      <c r="K19" t="s">
        <v>153</v>
      </c>
    </row>
    <row r="20" spans="2:11" x14ac:dyDescent="0.25">
      <c r="B20">
        <v>19</v>
      </c>
      <c r="C20">
        <v>36</v>
      </c>
      <c r="D20">
        <v>20</v>
      </c>
      <c r="E20" s="9">
        <f t="shared" si="0"/>
        <v>16</v>
      </c>
      <c r="F20" t="s">
        <v>155</v>
      </c>
      <c r="G20" s="7">
        <v>42315</v>
      </c>
      <c r="H20" s="8">
        <v>50</v>
      </c>
      <c r="I20" t="s">
        <v>121</v>
      </c>
      <c r="J20" t="s">
        <v>163</v>
      </c>
      <c r="K20" t="s">
        <v>156</v>
      </c>
    </row>
    <row r="21" spans="2:11" x14ac:dyDescent="0.25">
      <c r="B21">
        <v>20</v>
      </c>
      <c r="C21">
        <v>32</v>
      </c>
      <c r="D21">
        <v>24</v>
      </c>
      <c r="E21" s="9">
        <f t="shared" si="0"/>
        <v>8</v>
      </c>
      <c r="F21" t="s">
        <v>157</v>
      </c>
      <c r="G21" s="7">
        <v>42308</v>
      </c>
      <c r="H21" s="8">
        <v>50</v>
      </c>
      <c r="I21" t="s">
        <v>159</v>
      </c>
      <c r="J21" t="s">
        <v>163</v>
      </c>
      <c r="K21" t="s">
        <v>158</v>
      </c>
    </row>
    <row r="22" spans="2:11" x14ac:dyDescent="0.25">
      <c r="B22">
        <v>21</v>
      </c>
      <c r="C22">
        <v>60</v>
      </c>
      <c r="D22">
        <v>40</v>
      </c>
      <c r="E22" s="9">
        <f t="shared" si="0"/>
        <v>20</v>
      </c>
      <c r="F22" t="s">
        <v>161</v>
      </c>
      <c r="G22" s="7">
        <v>42308</v>
      </c>
      <c r="H22" s="8">
        <v>60</v>
      </c>
      <c r="I22" t="s">
        <v>162</v>
      </c>
      <c r="J22" t="s">
        <v>163</v>
      </c>
      <c r="K22" t="s">
        <v>160</v>
      </c>
    </row>
    <row r="23" spans="2:11" x14ac:dyDescent="0.25">
      <c r="C23">
        <f>SUM(C3:C22)</f>
        <v>890</v>
      </c>
      <c r="D23">
        <f>SUM(D3:D22)</f>
        <v>650</v>
      </c>
      <c r="E23" s="9">
        <f t="shared" si="0"/>
        <v>240</v>
      </c>
      <c r="G23" s="7"/>
      <c r="H23" s="14">
        <f>AVERAGE(H3:H11,H12:H22)</f>
        <v>58.5</v>
      </c>
    </row>
  </sheetData>
  <mergeCells count="1">
    <mergeCell ref="B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16" sqref="G16"/>
    </sheetView>
  </sheetViews>
  <sheetFormatPr defaultRowHeight="15" x14ac:dyDescent="0.25"/>
  <cols>
    <col min="1" max="1" width="3" bestFit="1" customWidth="1"/>
    <col min="5" max="5" width="15" bestFit="1" customWidth="1"/>
    <col min="6" max="6" width="10.7109375" bestFit="1" customWidth="1"/>
    <col min="8" max="8" width="44.5703125" bestFit="1" customWidth="1"/>
    <col min="9" max="9" width="12" bestFit="1" customWidth="1"/>
    <col min="10" max="10" width="45.85546875" bestFit="1" customWidth="1"/>
  </cols>
  <sheetData>
    <row r="1" spans="1:10" ht="47.25" thickBot="1" x14ac:dyDescent="0.75">
      <c r="A1" s="11" t="s">
        <v>204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A3">
        <v>1</v>
      </c>
      <c r="B3">
        <v>40</v>
      </c>
      <c r="C3">
        <v>40</v>
      </c>
      <c r="D3">
        <v>0</v>
      </c>
      <c r="E3" t="s">
        <v>106</v>
      </c>
      <c r="F3" s="7">
        <v>42070</v>
      </c>
      <c r="G3" s="8">
        <v>100</v>
      </c>
      <c r="H3" t="s">
        <v>177</v>
      </c>
      <c r="I3" t="s">
        <v>203</v>
      </c>
      <c r="J3" t="s">
        <v>176</v>
      </c>
    </row>
    <row r="4" spans="1:10" x14ac:dyDescent="0.25">
      <c r="A4">
        <v>2</v>
      </c>
      <c r="B4">
        <v>74</v>
      </c>
      <c r="C4">
        <v>74</v>
      </c>
      <c r="D4">
        <v>0</v>
      </c>
      <c r="E4" t="s">
        <v>178</v>
      </c>
      <c r="F4" s="7">
        <v>42056</v>
      </c>
      <c r="G4" s="8">
        <v>50</v>
      </c>
      <c r="H4" t="s">
        <v>117</v>
      </c>
      <c r="I4" t="s">
        <v>203</v>
      </c>
      <c r="J4" t="s">
        <v>179</v>
      </c>
    </row>
    <row r="5" spans="1:10" x14ac:dyDescent="0.25">
      <c r="A5">
        <v>3</v>
      </c>
      <c r="B5">
        <v>40</v>
      </c>
      <c r="C5">
        <v>42</v>
      </c>
      <c r="D5">
        <v>-2</v>
      </c>
      <c r="E5" t="s">
        <v>180</v>
      </c>
      <c r="F5" s="7">
        <v>42035</v>
      </c>
      <c r="G5" s="8">
        <v>50</v>
      </c>
      <c r="H5" t="s">
        <v>127</v>
      </c>
      <c r="I5" t="s">
        <v>203</v>
      </c>
      <c r="J5" t="s">
        <v>181</v>
      </c>
    </row>
    <row r="6" spans="1:10" x14ac:dyDescent="0.25">
      <c r="A6">
        <v>4</v>
      </c>
      <c r="B6">
        <v>36</v>
      </c>
      <c r="C6">
        <v>11</v>
      </c>
      <c r="D6">
        <v>25</v>
      </c>
      <c r="E6" t="s">
        <v>182</v>
      </c>
      <c r="F6" s="7">
        <v>42042</v>
      </c>
      <c r="G6" s="8">
        <v>50</v>
      </c>
      <c r="H6" t="s">
        <v>184</v>
      </c>
      <c r="I6" t="s">
        <v>203</v>
      </c>
      <c r="J6" t="s">
        <v>183</v>
      </c>
    </row>
    <row r="7" spans="1:10" x14ac:dyDescent="0.25">
      <c r="A7">
        <v>5</v>
      </c>
      <c r="B7">
        <v>40</v>
      </c>
      <c r="C7">
        <v>56</v>
      </c>
      <c r="D7">
        <v>-16</v>
      </c>
      <c r="E7" t="s">
        <v>185</v>
      </c>
      <c r="F7" s="7">
        <v>42035</v>
      </c>
      <c r="G7" s="8">
        <v>65</v>
      </c>
      <c r="H7" t="s">
        <v>187</v>
      </c>
      <c r="I7" t="s">
        <v>203</v>
      </c>
      <c r="J7" t="s">
        <v>186</v>
      </c>
    </row>
    <row r="8" spans="1:10" x14ac:dyDescent="0.25">
      <c r="A8">
        <v>6</v>
      </c>
      <c r="B8">
        <v>60</v>
      </c>
      <c r="C8">
        <v>19</v>
      </c>
      <c r="D8">
        <v>41</v>
      </c>
      <c r="E8" t="s">
        <v>188</v>
      </c>
      <c r="F8" s="7">
        <v>42028</v>
      </c>
      <c r="G8" s="8">
        <v>75</v>
      </c>
      <c r="H8" t="s">
        <v>190</v>
      </c>
      <c r="I8" t="s">
        <v>203</v>
      </c>
      <c r="J8" t="s">
        <v>189</v>
      </c>
    </row>
    <row r="9" spans="1:10" x14ac:dyDescent="0.25">
      <c r="A9">
        <v>7</v>
      </c>
      <c r="B9">
        <v>96</v>
      </c>
      <c r="C9">
        <v>28</v>
      </c>
      <c r="D9">
        <v>68</v>
      </c>
      <c r="E9" t="s">
        <v>191</v>
      </c>
      <c r="F9" s="7">
        <v>42021</v>
      </c>
      <c r="G9" s="8">
        <v>75</v>
      </c>
      <c r="H9" t="s">
        <v>136</v>
      </c>
      <c r="I9" t="s">
        <v>203</v>
      </c>
      <c r="J9" t="s">
        <v>192</v>
      </c>
    </row>
    <row r="10" spans="1:10" x14ac:dyDescent="0.25">
      <c r="A10">
        <v>8</v>
      </c>
      <c r="B10">
        <v>74</v>
      </c>
      <c r="C10">
        <v>74</v>
      </c>
      <c r="D10">
        <v>0</v>
      </c>
      <c r="E10" t="s">
        <v>193</v>
      </c>
      <c r="F10" s="7">
        <v>41979</v>
      </c>
      <c r="G10" s="8">
        <v>50</v>
      </c>
      <c r="H10" t="s">
        <v>117</v>
      </c>
      <c r="I10" t="s">
        <v>203</v>
      </c>
      <c r="J10" t="s">
        <v>194</v>
      </c>
    </row>
    <row r="11" spans="1:10" x14ac:dyDescent="0.25">
      <c r="A11">
        <v>9</v>
      </c>
      <c r="B11">
        <v>64</v>
      </c>
      <c r="C11">
        <v>41</v>
      </c>
      <c r="D11">
        <f>B11-C11</f>
        <v>23</v>
      </c>
      <c r="E11" t="s">
        <v>195</v>
      </c>
      <c r="F11" s="7">
        <v>41958</v>
      </c>
      <c r="G11" s="8">
        <v>75</v>
      </c>
      <c r="H11" t="s">
        <v>136</v>
      </c>
      <c r="I11" t="s">
        <v>203</v>
      </c>
      <c r="J11" t="s">
        <v>196</v>
      </c>
    </row>
    <row r="12" spans="1:10" x14ac:dyDescent="0.25">
      <c r="A12">
        <v>10</v>
      </c>
      <c r="B12">
        <v>48</v>
      </c>
      <c r="C12">
        <v>23</v>
      </c>
      <c r="D12">
        <f t="shared" ref="D12:D14" si="0">B12-C12</f>
        <v>25</v>
      </c>
      <c r="E12" t="s">
        <v>197</v>
      </c>
      <c r="F12" s="7">
        <v>43047</v>
      </c>
      <c r="G12" s="8">
        <v>50</v>
      </c>
      <c r="H12" t="s">
        <v>184</v>
      </c>
      <c r="I12" t="s">
        <v>203</v>
      </c>
      <c r="J12" t="s">
        <v>198</v>
      </c>
    </row>
    <row r="13" spans="1:10" x14ac:dyDescent="0.25">
      <c r="A13">
        <v>11</v>
      </c>
      <c r="B13">
        <v>32</v>
      </c>
      <c r="C13">
        <v>32</v>
      </c>
      <c r="D13">
        <f t="shared" si="0"/>
        <v>0</v>
      </c>
      <c r="E13" t="s">
        <v>200</v>
      </c>
      <c r="F13" s="7">
        <v>41944</v>
      </c>
      <c r="G13" s="8">
        <v>50</v>
      </c>
      <c r="H13" t="s">
        <v>124</v>
      </c>
      <c r="I13" t="s">
        <v>203</v>
      </c>
      <c r="J13" t="s">
        <v>199</v>
      </c>
    </row>
    <row r="14" spans="1:10" x14ac:dyDescent="0.25">
      <c r="A14">
        <v>12</v>
      </c>
      <c r="B14">
        <v>64</v>
      </c>
      <c r="C14">
        <v>16</v>
      </c>
      <c r="D14">
        <f t="shared" si="0"/>
        <v>48</v>
      </c>
      <c r="E14" t="s">
        <v>201</v>
      </c>
      <c r="F14" s="7">
        <v>41930</v>
      </c>
      <c r="G14" s="8">
        <v>75</v>
      </c>
      <c r="H14" t="s">
        <v>136</v>
      </c>
      <c r="I14" t="s">
        <v>203</v>
      </c>
      <c r="J14" t="s">
        <v>202</v>
      </c>
    </row>
    <row r="15" spans="1:10" x14ac:dyDescent="0.25">
      <c r="B15">
        <f>SUM(B3:B14)</f>
        <v>668</v>
      </c>
      <c r="F15" s="7"/>
      <c r="G15" s="14">
        <f>AVERAGE(G3:G14)</f>
        <v>63.75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3" sqref="B3:B8"/>
    </sheetView>
  </sheetViews>
  <sheetFormatPr defaultRowHeight="15" x14ac:dyDescent="0.25"/>
  <cols>
    <col min="5" max="5" width="15" bestFit="1" customWidth="1"/>
    <col min="6" max="6" width="10.7109375" bestFit="1" customWidth="1"/>
    <col min="8" max="8" width="31.7109375" bestFit="1" customWidth="1"/>
    <col min="10" max="10" width="56.28515625" bestFit="1" customWidth="1"/>
  </cols>
  <sheetData>
    <row r="1" spans="1:10" ht="47.25" thickBot="1" x14ac:dyDescent="0.75">
      <c r="A1" s="11" t="s">
        <v>205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.7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B3">
        <v>48</v>
      </c>
      <c r="C3">
        <v>48</v>
      </c>
      <c r="E3" t="s">
        <v>206</v>
      </c>
      <c r="F3" s="7">
        <v>41699</v>
      </c>
      <c r="G3" s="8">
        <v>100</v>
      </c>
      <c r="H3" t="s">
        <v>117</v>
      </c>
      <c r="J3" t="s">
        <v>176</v>
      </c>
    </row>
    <row r="4" spans="1:10" x14ac:dyDescent="0.25">
      <c r="B4">
        <f>86+86</f>
        <v>172</v>
      </c>
      <c r="C4">
        <v>172</v>
      </c>
      <c r="E4" t="s">
        <v>207</v>
      </c>
      <c r="F4" s="7">
        <v>41685</v>
      </c>
      <c r="G4" s="8">
        <v>50</v>
      </c>
      <c r="H4" t="s">
        <v>117</v>
      </c>
      <c r="J4" t="s">
        <v>208</v>
      </c>
    </row>
    <row r="5" spans="1:10" x14ac:dyDescent="0.25">
      <c r="B5">
        <v>48</v>
      </c>
      <c r="C5">
        <v>19</v>
      </c>
      <c r="E5" t="s">
        <v>209</v>
      </c>
      <c r="F5" s="7">
        <v>41664</v>
      </c>
      <c r="G5" s="8">
        <v>50</v>
      </c>
      <c r="H5" t="s">
        <v>164</v>
      </c>
      <c r="J5" t="s">
        <v>210</v>
      </c>
    </row>
    <row r="6" spans="1:10" x14ac:dyDescent="0.25">
      <c r="B6">
        <v>172</v>
      </c>
      <c r="C6">
        <v>172</v>
      </c>
      <c r="E6" t="s">
        <v>211</v>
      </c>
      <c r="F6" s="7">
        <v>41615</v>
      </c>
      <c r="G6" s="8">
        <v>50</v>
      </c>
      <c r="H6" t="s">
        <v>117</v>
      </c>
      <c r="J6" t="s">
        <v>212</v>
      </c>
    </row>
    <row r="7" spans="1:10" x14ac:dyDescent="0.25">
      <c r="B7">
        <v>44</v>
      </c>
      <c r="C7">
        <v>44</v>
      </c>
      <c r="E7" t="s">
        <v>213</v>
      </c>
      <c r="F7" s="7">
        <v>41601</v>
      </c>
      <c r="G7" s="8">
        <v>50</v>
      </c>
      <c r="H7" t="s">
        <v>215</v>
      </c>
      <c r="J7" t="s">
        <v>214</v>
      </c>
    </row>
    <row r="8" spans="1:10" x14ac:dyDescent="0.25">
      <c r="B8">
        <v>31</v>
      </c>
      <c r="C8">
        <v>31</v>
      </c>
      <c r="E8" t="s">
        <v>216</v>
      </c>
      <c r="F8" s="7">
        <v>41594</v>
      </c>
      <c r="G8" s="8">
        <v>75</v>
      </c>
      <c r="H8" t="s">
        <v>136</v>
      </c>
      <c r="J8" t="s">
        <v>218</v>
      </c>
    </row>
    <row r="9" spans="1:10" x14ac:dyDescent="0.25">
      <c r="B9">
        <v>33</v>
      </c>
      <c r="C9">
        <v>33</v>
      </c>
      <c r="E9" t="s">
        <v>219</v>
      </c>
      <c r="F9" s="7">
        <v>41573</v>
      </c>
      <c r="G9" s="8">
        <v>50</v>
      </c>
      <c r="H9" t="s">
        <v>215</v>
      </c>
      <c r="J9" t="s">
        <v>217</v>
      </c>
    </row>
    <row r="10" spans="1:10" x14ac:dyDescent="0.25">
      <c r="G10" s="14">
        <f>AVERAGE(G3:G9)</f>
        <v>60.714285714285715</v>
      </c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10" sqref="G10"/>
    </sheetView>
  </sheetViews>
  <sheetFormatPr defaultRowHeight="15" x14ac:dyDescent="0.25"/>
  <cols>
    <col min="5" max="5" width="15" bestFit="1" customWidth="1"/>
    <col min="6" max="6" width="11.85546875" customWidth="1"/>
    <col min="8" max="8" width="36.28515625" bestFit="1" customWidth="1"/>
    <col min="10" max="10" width="65.42578125" bestFit="1" customWidth="1"/>
  </cols>
  <sheetData>
    <row r="1" spans="1:10" ht="47.25" thickBot="1" x14ac:dyDescent="0.75">
      <c r="A1" s="11" t="s">
        <v>233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A3">
        <v>1</v>
      </c>
      <c r="B3">
        <v>76</v>
      </c>
      <c r="C3">
        <v>76</v>
      </c>
      <c r="E3" t="s">
        <v>220</v>
      </c>
      <c r="F3" s="7">
        <v>41335</v>
      </c>
      <c r="G3" s="8">
        <v>35</v>
      </c>
      <c r="H3" t="s">
        <v>222</v>
      </c>
      <c r="J3" t="s">
        <v>221</v>
      </c>
    </row>
    <row r="4" spans="1:10" x14ac:dyDescent="0.25">
      <c r="A4">
        <v>2</v>
      </c>
      <c r="B4">
        <v>112</v>
      </c>
      <c r="C4">
        <v>112</v>
      </c>
      <c r="E4" t="s">
        <v>223</v>
      </c>
      <c r="F4" s="7">
        <v>41328</v>
      </c>
      <c r="G4" s="8">
        <v>75</v>
      </c>
      <c r="H4" t="s">
        <v>117</v>
      </c>
      <c r="J4" t="s">
        <v>224</v>
      </c>
    </row>
    <row r="5" spans="1:10" x14ac:dyDescent="0.25">
      <c r="A5">
        <v>4</v>
      </c>
      <c r="B5">
        <v>47</v>
      </c>
      <c r="C5">
        <v>47</v>
      </c>
      <c r="E5" t="s">
        <v>225</v>
      </c>
      <c r="F5" s="7">
        <v>41258</v>
      </c>
      <c r="G5" s="8">
        <v>75</v>
      </c>
      <c r="H5" t="s">
        <v>136</v>
      </c>
      <c r="J5" t="s">
        <v>226</v>
      </c>
    </row>
    <row r="6" spans="1:10" x14ac:dyDescent="0.25">
      <c r="A6">
        <v>5</v>
      </c>
      <c r="B6">
        <v>60</v>
      </c>
      <c r="C6">
        <v>60</v>
      </c>
      <c r="E6" t="s">
        <v>227</v>
      </c>
      <c r="F6" s="7">
        <v>41244</v>
      </c>
      <c r="G6" s="8">
        <v>75</v>
      </c>
      <c r="H6" t="s">
        <v>177</v>
      </c>
      <c r="J6" t="s">
        <v>228</v>
      </c>
    </row>
    <row r="7" spans="1:10" x14ac:dyDescent="0.25">
      <c r="A7">
        <v>6</v>
      </c>
      <c r="B7">
        <v>36</v>
      </c>
      <c r="C7">
        <v>36</v>
      </c>
      <c r="E7" t="s">
        <v>229</v>
      </c>
      <c r="F7" s="7">
        <v>41223</v>
      </c>
      <c r="G7" s="8">
        <v>35</v>
      </c>
      <c r="H7" t="s">
        <v>222</v>
      </c>
      <c r="J7" t="s">
        <v>230</v>
      </c>
    </row>
    <row r="8" spans="1:10" x14ac:dyDescent="0.25">
      <c r="A8">
        <v>7</v>
      </c>
      <c r="B8">
        <v>24</v>
      </c>
      <c r="C8">
        <v>24</v>
      </c>
      <c r="E8" t="s">
        <v>231</v>
      </c>
      <c r="F8" s="7">
        <v>41202</v>
      </c>
      <c r="G8" s="8">
        <v>75</v>
      </c>
      <c r="H8" t="s">
        <v>136</v>
      </c>
      <c r="J8" t="s">
        <v>232</v>
      </c>
    </row>
    <row r="9" spans="1:10" x14ac:dyDescent="0.25">
      <c r="G9" s="14">
        <f>AVERAGE(G3:G8)</f>
        <v>61.666666666666664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9" sqref="G9"/>
    </sheetView>
  </sheetViews>
  <sheetFormatPr defaultRowHeight="15" x14ac:dyDescent="0.25"/>
  <cols>
    <col min="2" max="2" width="10.7109375" bestFit="1" customWidth="1"/>
    <col min="5" max="5" width="15" bestFit="1" customWidth="1"/>
    <col min="6" max="6" width="10.7109375" bestFit="1" customWidth="1"/>
    <col min="8" max="8" width="36.28515625" bestFit="1" customWidth="1"/>
    <col min="10" max="10" width="63.28515625" bestFit="1" customWidth="1"/>
  </cols>
  <sheetData>
    <row r="1" spans="1:10" ht="47.25" thickBot="1" x14ac:dyDescent="0.75">
      <c r="A1" s="11" t="s">
        <v>234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.7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B3">
        <v>60</v>
      </c>
      <c r="C3">
        <v>50</v>
      </c>
      <c r="E3" t="s">
        <v>235</v>
      </c>
      <c r="F3" s="7">
        <v>40971</v>
      </c>
      <c r="G3" s="8">
        <v>35</v>
      </c>
      <c r="H3" t="s">
        <v>215</v>
      </c>
      <c r="J3" t="s">
        <v>221</v>
      </c>
    </row>
    <row r="4" spans="1:10" x14ac:dyDescent="0.25">
      <c r="B4">
        <v>96</v>
      </c>
      <c r="C4">
        <v>57</v>
      </c>
      <c r="E4" t="s">
        <v>236</v>
      </c>
      <c r="F4" s="7">
        <v>40964</v>
      </c>
      <c r="G4" s="8">
        <v>75</v>
      </c>
      <c r="H4" t="s">
        <v>177</v>
      </c>
      <c r="J4" t="s">
        <v>237</v>
      </c>
    </row>
    <row r="5" spans="1:10" x14ac:dyDescent="0.25">
      <c r="B5">
        <v>92</v>
      </c>
      <c r="C5">
        <v>35</v>
      </c>
      <c r="E5" t="s">
        <v>238</v>
      </c>
      <c r="F5" s="7">
        <v>40894</v>
      </c>
      <c r="G5" s="8">
        <v>75</v>
      </c>
      <c r="H5" t="s">
        <v>136</v>
      </c>
      <c r="J5" t="s">
        <v>226</v>
      </c>
    </row>
    <row r="6" spans="1:10" x14ac:dyDescent="0.25">
      <c r="B6">
        <v>60</v>
      </c>
      <c r="C6">
        <v>44</v>
      </c>
      <c r="E6" t="s">
        <v>239</v>
      </c>
      <c r="F6" s="7">
        <v>40880</v>
      </c>
      <c r="G6" s="8">
        <v>75</v>
      </c>
      <c r="H6" t="s">
        <v>177</v>
      </c>
      <c r="J6" t="s">
        <v>240</v>
      </c>
    </row>
    <row r="7" spans="1:10" x14ac:dyDescent="0.25">
      <c r="B7" s="15">
        <v>80</v>
      </c>
      <c r="C7">
        <v>39</v>
      </c>
      <c r="E7" t="s">
        <v>241</v>
      </c>
      <c r="F7" s="7">
        <v>40859</v>
      </c>
      <c r="G7" s="8">
        <v>35</v>
      </c>
      <c r="H7" t="s">
        <v>222</v>
      </c>
      <c r="J7" t="s">
        <v>242</v>
      </c>
    </row>
    <row r="8" spans="1:10" x14ac:dyDescent="0.25">
      <c r="G8" s="14">
        <f>AVERAGE(G3:G7)</f>
        <v>59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9" sqref="G9"/>
    </sheetView>
  </sheetViews>
  <sheetFormatPr defaultRowHeight="15" x14ac:dyDescent="0.25"/>
  <cols>
    <col min="5" max="5" width="15" bestFit="1" customWidth="1"/>
    <col min="6" max="6" width="10.7109375" bestFit="1" customWidth="1"/>
    <col min="8" max="8" width="36.28515625" bestFit="1" customWidth="1"/>
    <col min="10" max="10" width="48.42578125" bestFit="1" customWidth="1"/>
  </cols>
  <sheetData>
    <row r="1" spans="1:10" ht="47.25" thickBot="1" x14ac:dyDescent="0.75">
      <c r="A1" s="11" t="s">
        <v>253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.7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B3">
        <v>96</v>
      </c>
      <c r="C3">
        <v>29</v>
      </c>
      <c r="E3" t="s">
        <v>243</v>
      </c>
      <c r="F3" s="7">
        <v>40614</v>
      </c>
      <c r="G3" s="8">
        <v>75</v>
      </c>
      <c r="H3" t="s">
        <v>177</v>
      </c>
      <c r="J3" t="s">
        <v>244</v>
      </c>
    </row>
    <row r="4" spans="1:10" x14ac:dyDescent="0.25">
      <c r="B4">
        <v>60</v>
      </c>
      <c r="C4">
        <v>26</v>
      </c>
      <c r="E4" t="s">
        <v>245</v>
      </c>
      <c r="F4" s="7">
        <v>40607</v>
      </c>
      <c r="G4" s="8">
        <v>35</v>
      </c>
      <c r="H4" t="s">
        <v>222</v>
      </c>
      <c r="J4" t="s">
        <v>246</v>
      </c>
    </row>
    <row r="5" spans="1:10" x14ac:dyDescent="0.25">
      <c r="B5">
        <v>11</v>
      </c>
      <c r="C5">
        <v>51</v>
      </c>
      <c r="E5" s="6" t="s">
        <v>247</v>
      </c>
      <c r="F5" s="7">
        <v>40586</v>
      </c>
      <c r="G5" s="8">
        <v>75</v>
      </c>
      <c r="H5" t="s">
        <v>136</v>
      </c>
      <c r="J5" t="s">
        <v>248</v>
      </c>
    </row>
    <row r="6" spans="1:10" x14ac:dyDescent="0.25">
      <c r="B6">
        <v>60</v>
      </c>
      <c r="C6">
        <v>25</v>
      </c>
      <c r="E6" t="s">
        <v>249</v>
      </c>
      <c r="F6" s="7">
        <v>40516</v>
      </c>
      <c r="G6" s="8">
        <v>75</v>
      </c>
      <c r="H6" t="s">
        <v>177</v>
      </c>
      <c r="J6" t="s">
        <v>250</v>
      </c>
    </row>
    <row r="7" spans="1:10" x14ac:dyDescent="0.25">
      <c r="B7">
        <v>60</v>
      </c>
      <c r="C7">
        <v>33</v>
      </c>
      <c r="E7" t="s">
        <v>251</v>
      </c>
      <c r="F7" s="7">
        <v>40502</v>
      </c>
      <c r="G7" s="8">
        <v>35</v>
      </c>
      <c r="H7" t="s">
        <v>222</v>
      </c>
      <c r="J7" t="s">
        <v>252</v>
      </c>
    </row>
    <row r="8" spans="1:10" x14ac:dyDescent="0.25">
      <c r="G8" s="14">
        <f>AVERAGE(G3:G7)</f>
        <v>59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6" sqref="G6"/>
    </sheetView>
  </sheetViews>
  <sheetFormatPr defaultRowHeight="15" x14ac:dyDescent="0.25"/>
  <cols>
    <col min="5" max="5" width="15" bestFit="1" customWidth="1"/>
    <col min="6" max="6" width="10.7109375" bestFit="1" customWidth="1"/>
    <col min="8" max="8" width="36.28515625" bestFit="1" customWidth="1"/>
    <col min="10" max="10" width="51.42578125" bestFit="1" customWidth="1"/>
  </cols>
  <sheetData>
    <row r="1" spans="1:10" ht="47.25" thickBot="1" x14ac:dyDescent="0.75">
      <c r="A1" s="11" t="s">
        <v>254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.75" thickBot="1" x14ac:dyDescent="0.35">
      <c r="B2" s="5" t="s">
        <v>165</v>
      </c>
      <c r="C2" s="5" t="s">
        <v>166</v>
      </c>
      <c r="D2" s="12" t="s">
        <v>170</v>
      </c>
      <c r="E2" s="5" t="s">
        <v>0</v>
      </c>
      <c r="F2" s="5" t="s">
        <v>1</v>
      </c>
      <c r="G2" s="5" t="s">
        <v>167</v>
      </c>
      <c r="H2" s="5" t="s">
        <v>2</v>
      </c>
      <c r="I2" s="5" t="s">
        <v>3</v>
      </c>
      <c r="J2" s="5" t="s">
        <v>4</v>
      </c>
    </row>
    <row r="3" spans="1:10" x14ac:dyDescent="0.25">
      <c r="B3">
        <v>60</v>
      </c>
      <c r="C3">
        <v>12</v>
      </c>
      <c r="E3" t="s">
        <v>256</v>
      </c>
      <c r="F3" s="7">
        <v>40257</v>
      </c>
      <c r="G3" s="8">
        <v>35</v>
      </c>
      <c r="H3" t="s">
        <v>222</v>
      </c>
      <c r="J3" t="s">
        <v>255</v>
      </c>
    </row>
    <row r="4" spans="1:10" x14ac:dyDescent="0.25">
      <c r="B4">
        <v>56</v>
      </c>
      <c r="C4">
        <v>28</v>
      </c>
      <c r="E4" t="s">
        <v>257</v>
      </c>
      <c r="F4" s="7">
        <v>40152</v>
      </c>
      <c r="G4" s="8">
        <v>75</v>
      </c>
      <c r="H4" t="s">
        <v>177</v>
      </c>
      <c r="J4" t="s">
        <v>258</v>
      </c>
    </row>
    <row r="5" spans="1:10" x14ac:dyDescent="0.25">
      <c r="B5">
        <v>60</v>
      </c>
      <c r="C5">
        <v>14</v>
      </c>
      <c r="E5" t="s">
        <v>259</v>
      </c>
      <c r="F5" s="7">
        <v>40131</v>
      </c>
      <c r="G5" s="8">
        <v>35</v>
      </c>
      <c r="H5" t="s">
        <v>222</v>
      </c>
      <c r="J5" t="s">
        <v>260</v>
      </c>
    </row>
    <row r="6" spans="1:10" x14ac:dyDescent="0.25">
      <c r="G6" s="14">
        <f>AVERAGE(G3:G5)</f>
        <v>48.333333333333336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2017-2018</vt:lpstr>
      <vt:lpstr>2016-2017</vt:lpstr>
      <vt:lpstr>2015-2016</vt:lpstr>
      <vt:lpstr>2014-2105</vt:lpstr>
      <vt:lpstr>2013-2014</vt:lpstr>
      <vt:lpstr>2012-2013</vt:lpstr>
      <vt:lpstr>2011-2012</vt:lpstr>
      <vt:lpstr>2010-2011</vt:lpstr>
      <vt:lpstr>2009-2010</vt:lpstr>
      <vt:lpstr>Sheet11</vt:lpstr>
    </vt:vector>
  </TitlesOfParts>
  <Company>Honda North America,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vn039452</dc:creator>
  <cp:lastModifiedBy>vn039452</cp:lastModifiedBy>
  <dcterms:created xsi:type="dcterms:W3CDTF">2017-09-20T12:49:18Z</dcterms:created>
  <dcterms:modified xsi:type="dcterms:W3CDTF">2017-09-20T19:53:58Z</dcterms:modified>
</cp:coreProperties>
</file>