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SP Plant Engineering\Mike's stuff\vex\"/>
    </mc:Choice>
  </mc:AlternateContent>
  <bookViews>
    <workbookView xWindow="0" yWindow="0" windowWidth="28800" windowHeight="13125"/>
  </bookViews>
  <sheets>
    <sheet name="Parts Lis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2" l="1"/>
  <c r="E169" i="2"/>
  <c r="E59" i="2" l="1"/>
  <c r="E85" i="2"/>
  <c r="E35" i="2"/>
  <c r="E133" i="2"/>
  <c r="E81" i="2"/>
  <c r="D54" i="2"/>
  <c r="D55" i="2"/>
  <c r="E251" i="2"/>
  <c r="E245" i="2"/>
  <c r="E247" i="2"/>
  <c r="E254" i="2"/>
  <c r="E244" i="2"/>
  <c r="E253" i="2"/>
  <c r="E246" i="2"/>
  <c r="E248" i="2"/>
  <c r="E249" i="2"/>
  <c r="E242" i="2"/>
  <c r="E243" i="2"/>
  <c r="E241" i="2"/>
  <c r="E239" i="2"/>
  <c r="E238" i="2"/>
  <c r="E252" i="2"/>
  <c r="E250" i="2"/>
  <c r="E45" i="2"/>
  <c r="E58" i="2" l="1"/>
  <c r="E198" i="2"/>
  <c r="E196" i="2"/>
  <c r="E168" i="2"/>
  <c r="E229" i="2"/>
  <c r="E230" i="2"/>
  <c r="E233" i="2"/>
  <c r="E232" i="2"/>
  <c r="E205" i="2"/>
  <c r="E202" i="2"/>
  <c r="E209" i="2"/>
  <c r="E199" i="2"/>
  <c r="E213" i="2"/>
  <c r="E215" i="2"/>
  <c r="E211" i="2"/>
  <c r="E181" i="2"/>
  <c r="E203" i="2"/>
  <c r="E186" i="2"/>
  <c r="E184" i="2"/>
  <c r="E183" i="2"/>
  <c r="E182" i="2"/>
  <c r="E185" i="2"/>
  <c r="E177" i="2"/>
  <c r="E178" i="2"/>
  <c r="E179" i="2"/>
  <c r="E180" i="2"/>
  <c r="E173" i="2"/>
  <c r="E174" i="2"/>
  <c r="E161" i="2"/>
  <c r="E160" i="2"/>
  <c r="E129" i="2"/>
  <c r="E130" i="2"/>
  <c r="E165" i="2"/>
  <c r="E136" i="2"/>
  <c r="E164" i="2"/>
  <c r="E132" i="2"/>
  <c r="E166" i="2"/>
  <c r="E134" i="2"/>
  <c r="E135" i="2"/>
  <c r="E153" i="2"/>
  <c r="E172" i="2"/>
  <c r="E139" i="2"/>
  <c r="E145" i="2"/>
  <c r="E141" i="2"/>
  <c r="E144" i="2"/>
  <c r="E143" i="2"/>
  <c r="E142" i="2"/>
  <c r="E149" i="2"/>
  <c r="E150" i="2"/>
  <c r="E151" i="2"/>
  <c r="E148" i="2"/>
  <c r="E152" i="2"/>
  <c r="E176" i="2"/>
  <c r="E163" i="2"/>
  <c r="E131" i="2"/>
  <c r="E156" i="2"/>
  <c r="E138" i="2"/>
  <c r="E162" i="2"/>
  <c r="E119" i="2"/>
  <c r="E118" i="2"/>
  <c r="E124" i="2"/>
  <c r="E121" i="2"/>
  <c r="E122" i="2"/>
  <c r="E125" i="2"/>
  <c r="E115" i="2"/>
  <c r="E123" i="2"/>
  <c r="E117" i="2"/>
  <c r="E114" i="2"/>
  <c r="E70" i="2"/>
  <c r="E110" i="2"/>
  <c r="E111" i="2"/>
  <c r="E112" i="2"/>
  <c r="E113" i="2"/>
  <c r="E109" i="2"/>
  <c r="E106" i="2"/>
  <c r="E107" i="2"/>
  <c r="E108" i="2"/>
  <c r="E105" i="2"/>
  <c r="E104" i="2"/>
  <c r="E103" i="2"/>
  <c r="E72" i="2"/>
  <c r="E73" i="2"/>
  <c r="E77" i="2"/>
  <c r="E79" i="2"/>
  <c r="E78" i="2"/>
  <c r="E33" i="2"/>
  <c r="E102" i="2"/>
  <c r="E93" i="2"/>
  <c r="E90" i="2"/>
  <c r="E101" i="2"/>
  <c r="E100" i="2"/>
  <c r="E99" i="2"/>
  <c r="E98" i="2"/>
  <c r="E97" i="2"/>
  <c r="E96" i="2"/>
  <c r="E95" i="2"/>
  <c r="E94" i="2"/>
  <c r="E92" i="2"/>
  <c r="E91" i="2"/>
  <c r="E89" i="2"/>
  <c r="E87" i="2"/>
  <c r="E88" i="2"/>
  <c r="E86" i="2"/>
  <c r="E75" i="2"/>
  <c r="E52" i="2"/>
  <c r="E53" i="2"/>
  <c r="E66" i="2"/>
  <c r="E36" i="2"/>
  <c r="E34" i="2"/>
  <c r="E82" i="2"/>
  <c r="E83" i="2"/>
  <c r="D84" i="2" s="1"/>
  <c r="E69" i="2"/>
  <c r="E68" i="2"/>
  <c r="E51" i="2"/>
  <c r="E50" i="2"/>
  <c r="E49" i="2"/>
  <c r="E65" i="2"/>
  <c r="E64" i="2"/>
  <c r="E63" i="2"/>
  <c r="E44" i="2"/>
  <c r="E42" i="2"/>
  <c r="E41" i="2"/>
  <c r="E43" i="2"/>
  <c r="E40" i="2"/>
  <c r="E38" i="2"/>
  <c r="E39" i="2"/>
  <c r="E74" i="2"/>
  <c r="E76" i="2"/>
  <c r="E71" i="2"/>
  <c r="E116" i="2"/>
  <c r="E157" i="2"/>
  <c r="E120" i="2"/>
  <c r="E137" i="2"/>
  <c r="E127" i="2"/>
  <c r="E140" i="2"/>
  <c r="E126" i="2"/>
  <c r="E170" i="2"/>
  <c r="E146" i="2"/>
  <c r="E147" i="2"/>
  <c r="E128" i="2"/>
  <c r="E155" i="2"/>
  <c r="E154" i="2"/>
  <c r="E171" i="2"/>
  <c r="E159" i="2"/>
  <c r="E158" i="2"/>
  <c r="E218" i="2"/>
  <c r="E223" i="2"/>
  <c r="E225" i="2"/>
  <c r="E214" i="2"/>
  <c r="E200" i="2"/>
  <c r="E227" i="2"/>
  <c r="E222" i="2"/>
  <c r="E226" i="2"/>
  <c r="E187" i="2"/>
  <c r="E188" i="2"/>
  <c r="E219" i="2"/>
  <c r="E194" i="2"/>
  <c r="E193" i="2"/>
  <c r="E195" i="2"/>
  <c r="E192" i="2"/>
  <c r="E190" i="2"/>
  <c r="E189" i="2"/>
  <c r="E216" i="2"/>
  <c r="E212" i="2"/>
  <c r="E210" i="2"/>
  <c r="E221" i="2"/>
  <c r="E228" i="2"/>
  <c r="E191" i="2"/>
  <c r="E206" i="2"/>
  <c r="E207" i="2"/>
  <c r="E208" i="2"/>
  <c r="E204" i="2"/>
  <c r="E220" i="2"/>
  <c r="E201" i="2"/>
  <c r="E217" i="2"/>
  <c r="E235" i="2"/>
  <c r="E234" i="2"/>
  <c r="E231" i="2"/>
  <c r="E236" i="2"/>
  <c r="E237" i="2"/>
  <c r="E46" i="2"/>
  <c r="D57" i="2" l="1"/>
  <c r="E57" i="2" s="1"/>
  <c r="E84" i="2"/>
  <c r="D60" i="2"/>
  <c r="E60" i="2" s="1"/>
  <c r="D62" i="2"/>
  <c r="E62" i="2" s="1"/>
  <c r="D61" i="2"/>
  <c r="E61" i="2" s="1"/>
  <c r="D48" i="2"/>
  <c r="E48" i="2" s="1"/>
  <c r="D47" i="2"/>
  <c r="E47" i="2" s="1"/>
  <c r="E37" i="2"/>
</calcChain>
</file>

<file path=xl/sharedStrings.xml><?xml version="1.0" encoding="utf-8"?>
<sst xmlns="http://schemas.openxmlformats.org/spreadsheetml/2006/main" count="798" uniqueCount="534">
  <si>
    <t>Programming Control Starter Kit</t>
  </si>
  <si>
    <t>Dual Control Starter Kit</t>
  </si>
  <si>
    <t>276-2750</t>
  </si>
  <si>
    <t>276-2700</t>
  </si>
  <si>
    <t>Classroom and Competition Mechatronics Kit</t>
  </si>
  <si>
    <t>276-2800</t>
  </si>
  <si>
    <t>276-2900</t>
  </si>
  <si>
    <t>276-3000</t>
  </si>
  <si>
    <t>Classroom and Competition Programming Kit</t>
  </si>
  <si>
    <t>Classroom and Competition Super Kit</t>
  </si>
  <si>
    <t>Clawbot Kit</t>
  </si>
  <si>
    <t>276-2600</t>
  </si>
  <si>
    <t>276-2620</t>
  </si>
  <si>
    <t>VEXnet System Bundle</t>
  </si>
  <si>
    <t>276-1604</t>
  </si>
  <si>
    <t>Mechatronics Add-On Kit</t>
  </si>
  <si>
    <t>Category</t>
  </si>
  <si>
    <t>Description</t>
  </si>
  <si>
    <t>Price</t>
  </si>
  <si>
    <t>Booster Kit</t>
  </si>
  <si>
    <t>276-2232</t>
  </si>
  <si>
    <t>Metal &amp; Hardware Kit</t>
  </si>
  <si>
    <t>276-2161</t>
  </si>
  <si>
    <t>Aluminum Plate 25x5 (6-pack)</t>
  </si>
  <si>
    <t>276-2311</t>
  </si>
  <si>
    <t>Aluminum Bar 1x25 (16-pack)</t>
  </si>
  <si>
    <t>276-2307</t>
  </si>
  <si>
    <t>Aluminum Angle 2x2x35 (6-pack)</t>
  </si>
  <si>
    <t>276-2304</t>
  </si>
  <si>
    <t>Aluminum C-Channel 1x2x1x25 (6-pack)</t>
  </si>
  <si>
    <t>276-2288</t>
  </si>
  <si>
    <t>Aluminum C-Channel 1x5x1x25 (6-pack)</t>
  </si>
  <si>
    <t>276-2290</t>
  </si>
  <si>
    <t>Aluminum C-Channel 1x2x1x35 (6-pack)</t>
  </si>
  <si>
    <t>276-2289</t>
  </si>
  <si>
    <t>Aluminum C-Channel 1x3x1x35 (6-pack)</t>
  </si>
  <si>
    <t>276-4359</t>
  </si>
  <si>
    <t>Aluminum C-Channel 1x5x1x35 (6-pack)</t>
  </si>
  <si>
    <t>276-2298</t>
  </si>
  <si>
    <t>Aluminum Chassis Kit 25x25</t>
  </si>
  <si>
    <t>276-2319</t>
  </si>
  <si>
    <t>Aluminum Structure Kit</t>
  </si>
  <si>
    <t>275-1097</t>
  </si>
  <si>
    <t>Long Aluminum Structure Kit</t>
  </si>
  <si>
    <t>275-1410</t>
  </si>
  <si>
    <t>Aluminum Angle 2x2x25</t>
  </si>
  <si>
    <t>n/a</t>
  </si>
  <si>
    <t>Aluminum Chassis Rails 2x1x25</t>
  </si>
  <si>
    <t>P/N</t>
  </si>
  <si>
    <t>Comment</t>
  </si>
  <si>
    <t>C-Channel 1x2x1x35 (2-pack)</t>
  </si>
  <si>
    <t>276-2906</t>
  </si>
  <si>
    <t>C-Channel 1x5x1x25 (4-pack)</t>
  </si>
  <si>
    <t>275-1138</t>
  </si>
  <si>
    <t>C-Channel 1x5x1x35 (4-pack)</t>
  </si>
  <si>
    <t>275-1139</t>
  </si>
  <si>
    <t>Angle 2x2x25 (4-pack)</t>
  </si>
  <si>
    <t>275-1142</t>
  </si>
  <si>
    <t>Angle 2x2x35 (4-pack)</t>
  </si>
  <si>
    <t>275-1143</t>
  </si>
  <si>
    <t>Angle 3x3x35 (4-pack)</t>
  </si>
  <si>
    <t>275-1144</t>
  </si>
  <si>
    <t>Chassis Rail 2x1x25 (4-pack)</t>
  </si>
  <si>
    <t>275-1145</t>
  </si>
  <si>
    <t>Chassis Rail 2x1x35 (4-pack)</t>
  </si>
  <si>
    <t>275-1146</t>
  </si>
  <si>
    <t>Plate 25x5 (4-pack)</t>
  </si>
  <si>
    <t>275-1140</t>
  </si>
  <si>
    <t>Plate 15x5 (2-pack)</t>
  </si>
  <si>
    <t>275-2023</t>
  </si>
  <si>
    <t>Chassis Kit, Small 15x16</t>
  </si>
  <si>
    <t>276-2024</t>
  </si>
  <si>
    <t>Chassis Kit, Medium 25x25</t>
  </si>
  <si>
    <t>275-1033</t>
  </si>
  <si>
    <t>Chassis Kit, Large 35x35</t>
  </si>
  <si>
    <t>275-1034</t>
  </si>
  <si>
    <t>45 Degree Gusset (6-pack)</t>
  </si>
  <si>
    <t>275-1186</t>
  </si>
  <si>
    <t>90-Degree Gusset Set (4-pack)</t>
  </si>
  <si>
    <t>276-2577</t>
  </si>
  <si>
    <t>Gusset Pack</t>
  </si>
  <si>
    <t>276-1110</t>
  </si>
  <si>
    <t>C-Channel Coupler Gusset (8-pack)</t>
  </si>
  <si>
    <t>276-2575</t>
  </si>
  <si>
    <t>Angle Coupler Gusset (8-pack)</t>
  </si>
  <si>
    <t>276-2578</t>
  </si>
  <si>
    <t>Angle Corner Gusset (4-pack)</t>
  </si>
  <si>
    <t>276-2576</t>
  </si>
  <si>
    <t>Hinge (2-pack)</t>
  </si>
  <si>
    <t>275-1272</t>
  </si>
  <si>
    <t>Screw 6-32 x 0.250" Silver (50-pack)</t>
  </si>
  <si>
    <t>275-0659</t>
  </si>
  <si>
    <t>Screw 6-32 x 0.500" Silver (50-pack)</t>
  </si>
  <si>
    <t>275-1169</t>
  </si>
  <si>
    <t>Screw 6-32 x 0.500" Locking (100-pack)</t>
  </si>
  <si>
    <t>276-1958</t>
  </si>
  <si>
    <t>Screw 8-32 x 0.250" (100-pack)</t>
  </si>
  <si>
    <t>275-1002</t>
  </si>
  <si>
    <t>Screw 8-32 x 0.375" (100-pack)</t>
  </si>
  <si>
    <t>275-1003</t>
  </si>
  <si>
    <t>Screw 8-32 x 0.500" (100-pack)</t>
  </si>
  <si>
    <t>275-1004</t>
  </si>
  <si>
    <t>Screw 8-32 x 0.625" (100-pack)</t>
  </si>
  <si>
    <t>275-1005</t>
  </si>
  <si>
    <t>Screw 8-32 x 0.750" (100-pack)</t>
  </si>
  <si>
    <t>275-1006</t>
  </si>
  <si>
    <t>Screw 8-32 x 0.875" (100-pack)</t>
  </si>
  <si>
    <t>275-1007</t>
  </si>
  <si>
    <t>Screw 8-32 x 1.000" (100-pack)</t>
  </si>
  <si>
    <t>275-1008</t>
  </si>
  <si>
    <t>Screw 8-32 x 1.250" (50-pack)</t>
  </si>
  <si>
    <t>275-1009</t>
  </si>
  <si>
    <t>Screw 8-32 x 1.500" (50-pack)</t>
  </si>
  <si>
    <t>275-1010</t>
  </si>
  <si>
    <t>Screw 8-32 x 1.750" (50-pack)</t>
  </si>
  <si>
    <t>275-1011</t>
  </si>
  <si>
    <t>Screw 8-32 x 2.000" (25-pack)</t>
  </si>
  <si>
    <t>275-1012</t>
  </si>
  <si>
    <t>Screw 8-32 x 0.250" Locking (100-pack)</t>
  </si>
  <si>
    <t>275-1260</t>
  </si>
  <si>
    <t>Screw 8-32 x 0.500" Locking (100-pack)</t>
  </si>
  <si>
    <t>275-1261</t>
  </si>
  <si>
    <t>Shoulder Screws 8-32 (25-pack)</t>
  </si>
  <si>
    <t>276-1408</t>
  </si>
  <si>
    <t>1/2" Thumbscrew (50-pack)</t>
  </si>
  <si>
    <t>275-1485</t>
  </si>
  <si>
    <t>Nut 8-32 Keps (100-pack)</t>
  </si>
  <si>
    <t>275-1026</t>
  </si>
  <si>
    <t>Nut 8-32 Nylock (100-pack)</t>
  </si>
  <si>
    <t>275-1027</t>
  </si>
  <si>
    <t>Nut 8-32 Hex (100-pack)</t>
  </si>
  <si>
    <t>275-1028</t>
  </si>
  <si>
    <t>Coupler 8-32 x 1.000" (25-pack)</t>
  </si>
  <si>
    <t>275-1001</t>
  </si>
  <si>
    <t>Coupler 8-32 x 0.500" (25-pack)</t>
  </si>
  <si>
    <t>275-1000</t>
  </si>
  <si>
    <t>Standoff Pack</t>
  </si>
  <si>
    <t>276-2013</t>
  </si>
  <si>
    <t>Standoff 0.25" (10-pack)</t>
  </si>
  <si>
    <t>275-1013</t>
  </si>
  <si>
    <t>Standoff 0.50" (10-pack)</t>
  </si>
  <si>
    <t>275-1014</t>
  </si>
  <si>
    <t>Standoff 0.75" (10-pack)</t>
  </si>
  <si>
    <t>275-1015</t>
  </si>
  <si>
    <t>Standoff 1.00" (10-pack)</t>
  </si>
  <si>
    <t>275-1016</t>
  </si>
  <si>
    <t>Standoff 1.50" (10-pack)</t>
  </si>
  <si>
    <t>275-1017</t>
  </si>
  <si>
    <t>Standoff 2.00" (10-pack)</t>
  </si>
  <si>
    <t>275-1018</t>
  </si>
  <si>
    <t>Standoff 2.50" (4-pack)</t>
  </si>
  <si>
    <t>275-1019</t>
  </si>
  <si>
    <t>Standoff 3.00" (4-pack)</t>
  </si>
  <si>
    <t>275-1020</t>
  </si>
  <si>
    <t>Standoff 4.00" (4-pack)</t>
  </si>
  <si>
    <t>275-1021</t>
  </si>
  <si>
    <t>Standoff 5.00" (4-pack)</t>
  </si>
  <si>
    <t>275-1022</t>
  </si>
  <si>
    <t>Standoff 6.00" (4-pack)</t>
  </si>
  <si>
    <t>275-1023</t>
  </si>
  <si>
    <t>Latex Tubing (10')</t>
  </si>
  <si>
    <t>275-1262</t>
  </si>
  <si>
    <t>Cinch Strap (5-pack)</t>
  </si>
  <si>
    <t>275-1258</t>
  </si>
  <si>
    <t>Claw Kit</t>
  </si>
  <si>
    <t>276-2212</t>
  </si>
  <si>
    <t>2.75" Omni-Directional Wheel - Double Roller (2-pack)</t>
  </si>
  <si>
    <t>276-1902</t>
  </si>
  <si>
    <t>3.25" Omni-Directional Wheel (4-Pack)</t>
  </si>
  <si>
    <t>276-3526</t>
  </si>
  <si>
    <t>4" Omni-Directional Wheel (2-pack)</t>
  </si>
  <si>
    <t>276-2185</t>
  </si>
  <si>
    <t>2.75" Wheel (4-pack)</t>
  </si>
  <si>
    <t>276-1496</t>
  </si>
  <si>
    <t>3.25" Traction Wheel (4-Pack)</t>
  </si>
  <si>
    <t>276-3525</t>
  </si>
  <si>
    <t>4" Wheel (4-pack)</t>
  </si>
  <si>
    <t>276-1497</t>
  </si>
  <si>
    <t>4" High Traction Tire (4-pack)</t>
  </si>
  <si>
    <t>276-1489</t>
  </si>
  <si>
    <t>4" Mecanum Wheel (4-pack)</t>
  </si>
  <si>
    <t>276-1447</t>
  </si>
  <si>
    <t>6" Wheel Leg (4-pack)</t>
  </si>
  <si>
    <t>276-2218</t>
  </si>
  <si>
    <t>2-Wire Motor 393</t>
  </si>
  <si>
    <t>276-2177</t>
  </si>
  <si>
    <t>Motor 393 Refurb Kit</t>
  </si>
  <si>
    <t>276-2487</t>
  </si>
  <si>
    <t>393 Motor Turbo Gear Set (4-pack)</t>
  </si>
  <si>
    <t>276-3527</t>
  </si>
  <si>
    <t>3-Wire Servo</t>
  </si>
  <si>
    <t>276-2162</t>
  </si>
  <si>
    <t>Gear Kit</t>
  </si>
  <si>
    <t>276-2169</t>
  </si>
  <si>
    <t>Rack Gear (16-pack)</t>
  </si>
  <si>
    <t>276-1957</t>
  </si>
  <si>
    <t>Advanced Gear Kit</t>
  </si>
  <si>
    <t>276-2184</t>
  </si>
  <si>
    <t>High Strength 84-Tooth Gear (4-Pack)</t>
  </si>
  <si>
    <t>276-3438</t>
  </si>
  <si>
    <t>Metal 12-Tooth Pinion (12-pack)</t>
  </si>
  <si>
    <t>276-2251</t>
  </si>
  <si>
    <t>High Strength Gear Kit</t>
  </si>
  <si>
    <t>276-2250</t>
  </si>
  <si>
    <t>Bevel Gearbox Bracket (2-pack)</t>
  </si>
  <si>
    <t>275-1189</t>
  </si>
  <si>
    <t>Rack Gearbox Bracket (2-pack)</t>
  </si>
  <si>
    <t>275-1188</t>
  </si>
  <si>
    <t>Worm Gearbox Bracket (2-pack)</t>
  </si>
  <si>
    <t>275-1187</t>
  </si>
  <si>
    <t>High Strength Sprocket &amp; Chain Kit</t>
  </si>
  <si>
    <t>276-2252</t>
  </si>
  <si>
    <t>High Strength Sprocket 6 Tooth (8-Pack)</t>
  </si>
  <si>
    <t>276-3876</t>
  </si>
  <si>
    <t>High Strength Sprocket 12 Tooth (4-Pack)</t>
  </si>
  <si>
    <t>276-3877</t>
  </si>
  <si>
    <t>High Strength Sprocket 18 Tooth (4-Pack)</t>
  </si>
  <si>
    <t>276-3878</t>
  </si>
  <si>
    <t>High Strength Sprocket 24 Tooth (4-Pack)</t>
  </si>
  <si>
    <t>276-3879</t>
  </si>
  <si>
    <t>High Strength Sprocket 30 Tooth (4-Pack)</t>
  </si>
  <si>
    <t>276-3880</t>
  </si>
  <si>
    <t>Additional High Strength Chain</t>
  </si>
  <si>
    <t>276-2172</t>
  </si>
  <si>
    <t>Tank Tread Upgrade Kit</t>
  </si>
  <si>
    <t>276-2214</t>
  </si>
  <si>
    <t>High Strength Shaft 2" Long (4-Pack)</t>
  </si>
  <si>
    <t>276-3440</t>
  </si>
  <si>
    <t>High Strength Shaft 3" Long (4-Pack)</t>
  </si>
  <si>
    <t>276-3522</t>
  </si>
  <si>
    <t>High Strength Shaft 4" Long (4-Pack)</t>
  </si>
  <si>
    <t>276-3523</t>
  </si>
  <si>
    <t>High Strength Shaft 12" Long (4-Pack)</t>
  </si>
  <si>
    <t>276-3524</t>
  </si>
  <si>
    <t>High Strength Shaft Insert Kit</t>
  </si>
  <si>
    <t>276-3881</t>
  </si>
  <si>
    <t>High Strength Shaft Bearing (10-Pack)</t>
  </si>
  <si>
    <t>276-3521</t>
  </si>
  <si>
    <t>High Strength Shaft Spacer Kit</t>
  </si>
  <si>
    <t>276-3441</t>
  </si>
  <si>
    <t>High Strength Clamping Shaft Collar (10-Pack)</t>
  </si>
  <si>
    <t>276-3520</t>
  </si>
  <si>
    <t>Advanced Mechanics and Motion Kit</t>
  </si>
  <si>
    <t>276-2045</t>
  </si>
  <si>
    <t>Linear Motion Kit</t>
  </si>
  <si>
    <t>276-1926</t>
  </si>
  <si>
    <t>Linear Motion Additional Truck Kit</t>
  </si>
  <si>
    <t>276-4489</t>
  </si>
  <si>
    <t>Turntable Bearing Kit</t>
  </si>
  <si>
    <t>276-1810</t>
  </si>
  <si>
    <t>Universal Joint (5-pack)</t>
  </si>
  <si>
    <t>276-2723</t>
  </si>
  <si>
    <t>Intake Roller (8-pack)</t>
  </si>
  <si>
    <t>276-1499</t>
  </si>
  <si>
    <t>Drive Shaft 2" &amp; 3" Pack</t>
  </si>
  <si>
    <t>276-2011</t>
  </si>
  <si>
    <t>Drive Shaft 12" (4-pack)</t>
  </si>
  <si>
    <t>276-1149</t>
  </si>
  <si>
    <t>Shaft Coupler (5-pack)</t>
  </si>
  <si>
    <t>276-1843</t>
  </si>
  <si>
    <t>Clamping Shaft Collar (10-Pack)</t>
  </si>
  <si>
    <t>276-3891</t>
  </si>
  <si>
    <t>Rubber Shaft Collar (30-Pack)</t>
  </si>
  <si>
    <t>228-3510</t>
  </si>
  <si>
    <t>Drive Shaft Bar Lock (8-pack)</t>
  </si>
  <si>
    <t>275-1065</t>
  </si>
  <si>
    <t>Shaft Collar (16-pack)</t>
  </si>
  <si>
    <t>276-2010</t>
  </si>
  <si>
    <t>Bearing Flat (10-pack)</t>
  </si>
  <si>
    <t>276-1209</t>
  </si>
  <si>
    <t>Bearing Attachment Rivet (50-pack)</t>
  </si>
  <si>
    <t>276-2215</t>
  </si>
  <si>
    <t>Pillow Block Bearing &amp; Lock Bar Pack</t>
  </si>
  <si>
    <t>276-2016</t>
  </si>
  <si>
    <t>Plastic Spacer, 4.6mm (20-pack)</t>
  </si>
  <si>
    <t>276-2018</t>
  </si>
  <si>
    <t>Plastic Spacer, 8mm (20-pack)</t>
  </si>
  <si>
    <t>276-2019</t>
  </si>
  <si>
    <t>Nylon Spacer Variety Pack</t>
  </si>
  <si>
    <t>275-1066</t>
  </si>
  <si>
    <t>Washer, Teflon (25-pack)</t>
  </si>
  <si>
    <t>275-1025</t>
  </si>
  <si>
    <t>Washer, Steel (200-pack)</t>
  </si>
  <si>
    <t>275-1024</t>
  </si>
  <si>
    <t>2-Wire Extension Cable Bundle</t>
  </si>
  <si>
    <t>276-1429</t>
  </si>
  <si>
    <t>2-Wire Extension Cable 6" (4 Pack)</t>
  </si>
  <si>
    <t>276-1433</t>
  </si>
  <si>
    <t>2-Wire Extension Cable 12" (4 Pack)</t>
  </si>
  <si>
    <t>276-1432</t>
  </si>
  <si>
    <t>2-Wire Extension Cable 24" (4 Pack)</t>
  </si>
  <si>
    <t>276-1431</t>
  </si>
  <si>
    <t>2-Wire Extension Cable 36" (4 Pack)</t>
  </si>
  <si>
    <t>276-1430</t>
  </si>
  <si>
    <t>3-Wire Extension Cables (Small Bundle)</t>
  </si>
  <si>
    <t>276-1395</t>
  </si>
  <si>
    <t>3-Wire Extension Cables (Large Bundle)</t>
  </si>
  <si>
    <t>276-1424</t>
  </si>
  <si>
    <t>3-Wire Extension Cable 6" (4-pack)</t>
  </si>
  <si>
    <t>276-1427</t>
  </si>
  <si>
    <t>3-Wire Extension Cable 12" (4-pack)</t>
  </si>
  <si>
    <t>276-1426</t>
  </si>
  <si>
    <t>3-Wire Extension Cable 24" (4-pack)</t>
  </si>
  <si>
    <t>276-1425</t>
  </si>
  <si>
    <t>3-Wire Extension Cable 36" (4-pack)</t>
  </si>
  <si>
    <t>276-1976</t>
  </si>
  <si>
    <t>3-Wire "Y"-Cable 6" (2-pack)</t>
  </si>
  <si>
    <t>276-1423</t>
  </si>
  <si>
    <t>4-Wire Extension Cable 12" (4-pack)</t>
  </si>
  <si>
    <t>276-1949</t>
  </si>
  <si>
    <t>F-F 3-Wire Adapter Cable 12" (4-pack)</t>
  </si>
  <si>
    <t>276-2395</t>
  </si>
  <si>
    <t>Serial Y-Cable</t>
  </si>
  <si>
    <t>276-1579</t>
  </si>
  <si>
    <t>Programming Add-On Kit</t>
  </si>
  <si>
    <t>VEX ARM Cortex-based Microcontroller</t>
  </si>
  <si>
    <t>276-2194</t>
  </si>
  <si>
    <t>VEXnet Joystick</t>
  </si>
  <si>
    <t>276-2192</t>
  </si>
  <si>
    <t>Partner Joystick</t>
  </si>
  <si>
    <t>276-1891</t>
  </si>
  <si>
    <t>Coiled Handset Cable</t>
  </si>
  <si>
    <t>276-1602</t>
  </si>
  <si>
    <t>VEXnet Key 2.0</t>
  </si>
  <si>
    <t>276-3245</t>
  </si>
  <si>
    <t>USB A-A thether Cable 6'</t>
  </si>
  <si>
    <t>276-1403</t>
  </si>
  <si>
    <t>VEXnet Joystick Power Adapter</t>
  </si>
  <si>
    <t>276-1701</t>
  </si>
  <si>
    <t>7.2V Robot Battery NiMH 2000mAh</t>
  </si>
  <si>
    <t>276-1456</t>
  </si>
  <si>
    <t>7.2V Robot Battery NiMH 3000mAh</t>
  </si>
  <si>
    <t>276-1491</t>
  </si>
  <si>
    <t>Smart Charger v2</t>
  </si>
  <si>
    <t>276-2519</t>
  </si>
  <si>
    <t>Battery Charger Power Cord - North America (Type A)</t>
  </si>
  <si>
    <t>276-2520</t>
  </si>
  <si>
    <t>Battery Charger Power Cord - Europe (Type C)</t>
  </si>
  <si>
    <t>276-2521</t>
  </si>
  <si>
    <t>Battery Charger Power Cord - UK (Type G)</t>
  </si>
  <si>
    <t>276-2522</t>
  </si>
  <si>
    <t>Battery Charger Power Cord - ANZ (Type I)</t>
  </si>
  <si>
    <t>276-2533</t>
  </si>
  <si>
    <t>AAA NiMH Rechargeable Battery (6-pack)</t>
  </si>
  <si>
    <t>276-1696</t>
  </si>
  <si>
    <t>8-Bay AA/AAA Smart Battery Charger</t>
  </si>
  <si>
    <t>276-1622</t>
  </si>
  <si>
    <t>Advanced Sensor Kit</t>
  </si>
  <si>
    <t>275-1179</t>
  </si>
  <si>
    <t>Power Expander</t>
  </si>
  <si>
    <t>276-2271</t>
  </si>
  <si>
    <t>Motor 393 Integrated Encoder Module (2-pack)</t>
  </si>
  <si>
    <t>276-1321</t>
  </si>
  <si>
    <t>Motor Controller 29</t>
  </si>
  <si>
    <t>276-2193</t>
  </si>
  <si>
    <t>Potentiometer (2-pack)</t>
  </si>
  <si>
    <t>276-2216</t>
  </si>
  <si>
    <t>Optical Shaft Encoder (2-pack)</t>
  </si>
  <si>
    <t>276-2156</t>
  </si>
  <si>
    <t>Line Tracker</t>
  </si>
  <si>
    <t>276-2154</t>
  </si>
  <si>
    <t>Bumper Switch (2-pack)</t>
  </si>
  <si>
    <t>276-2159</t>
  </si>
  <si>
    <t>Limit Switch (2-pack)</t>
  </si>
  <si>
    <t>276-2174</t>
  </si>
  <si>
    <t>Ultrasonic Range Finder</t>
  </si>
  <si>
    <t>276-2155</t>
  </si>
  <si>
    <t>Yaw Rate Gyroscope Sensor V1.0</t>
  </si>
  <si>
    <t>276-2333</t>
  </si>
  <si>
    <t>Analog Accelerometer V1.0</t>
  </si>
  <si>
    <t>276-2332</t>
  </si>
  <si>
    <t>LCD Display</t>
  </si>
  <si>
    <t>276-2273</t>
  </si>
  <si>
    <t>LED Indicator Pack</t>
  </si>
  <si>
    <t>276-2176</t>
  </si>
  <si>
    <t>Light Sensor</t>
  </si>
  <si>
    <t>276-2158</t>
  </si>
  <si>
    <t>flashlight</t>
  </si>
  <si>
    <t>276-2210</t>
  </si>
  <si>
    <t>Speaker Module</t>
  </si>
  <si>
    <t>276-1504</t>
  </si>
  <si>
    <t>Extension Cable Retaining Clip (10-pack)</t>
  </si>
  <si>
    <t>276-4128</t>
  </si>
  <si>
    <t>Jumper (5-pack)</t>
  </si>
  <si>
    <t>276-1380</t>
  </si>
  <si>
    <t>Competition Cortex Wire Retaining Clips</t>
  </si>
  <si>
    <t>276-2173</t>
  </si>
  <si>
    <t>Programming Hardware Kit</t>
  </si>
  <si>
    <t>276-2186</t>
  </si>
  <si>
    <t>275-1089</t>
  </si>
  <si>
    <t>276-3990</t>
  </si>
  <si>
    <t>Rubber Band #32 (20-pack)</t>
  </si>
  <si>
    <t>Rubber Band #64 (10-pack)</t>
  </si>
  <si>
    <t>4" Zip Ties (100-pack)</t>
  </si>
  <si>
    <t>276-1032</t>
  </si>
  <si>
    <t>11" Zip Ties (100-pack)</t>
  </si>
  <si>
    <t>275-0125</t>
  </si>
  <si>
    <t>Thin Anti-slip Mat</t>
  </si>
  <si>
    <t>Thick Anti-slip Mat</t>
  </si>
  <si>
    <t>275-0121</t>
  </si>
  <si>
    <t>275-0120</t>
  </si>
  <si>
    <t>Adhesive Foam</t>
  </si>
  <si>
    <t>275-1254</t>
  </si>
  <si>
    <t>VELCRO Brand Adhesive Strip (5')</t>
  </si>
  <si>
    <t>275-1257</t>
  </si>
  <si>
    <t>VELCRO Brand ONE-WRAP (5')</t>
  </si>
  <si>
    <t>275-1259</t>
  </si>
  <si>
    <t>(unit price)</t>
  </si>
  <si>
    <t>(kit value)</t>
  </si>
  <si>
    <t>or</t>
  </si>
  <si>
    <t>Swerve Drive Kit</t>
  </si>
  <si>
    <t>276-0506</t>
  </si>
  <si>
    <t>Winch and Pulley Kit</t>
  </si>
  <si>
    <t>276-1546</t>
  </si>
  <si>
    <t>1-KITS AND BUNDLES</t>
  </si>
  <si>
    <t>2-STRUCTURE</t>
  </si>
  <si>
    <t>3-MOTION</t>
  </si>
  <si>
    <t>4-ELECTRONICS</t>
  </si>
  <si>
    <t>5-OTHER</t>
  </si>
  <si>
    <t>only in kit 276-2319</t>
  </si>
  <si>
    <t>276-2630</t>
  </si>
  <si>
    <t>Sprocket &amp; Chain Kit</t>
  </si>
  <si>
    <t>276-2166</t>
  </si>
  <si>
    <t>Battery Clip (4-pack)</t>
  </si>
  <si>
    <t>276-4042</t>
  </si>
  <si>
    <t>Battery Extension Cable</t>
  </si>
  <si>
    <t>276-3442</t>
  </si>
  <si>
    <t>VEXnet Backup Battery Holder</t>
  </si>
  <si>
    <t>276-2243</t>
  </si>
  <si>
    <t>Battery Strap (2-pack)</t>
  </si>
  <si>
    <t>276-2219</t>
  </si>
  <si>
    <t>Plate 5x5</t>
  </si>
  <si>
    <t>only in kit 276-2232</t>
  </si>
  <si>
    <t>Bar 1x25 (8-pack)</t>
  </si>
  <si>
    <t>275-1141</t>
  </si>
  <si>
    <t>Angle, Slotted 30 holes</t>
  </si>
  <si>
    <t>Angle, Slotted 30 holes Inverse</t>
  </si>
  <si>
    <t>Angle, Segmented 25 holes</t>
  </si>
  <si>
    <t>C-Channel 1x2x1x15</t>
  </si>
  <si>
    <t>C-Channel 1x2x1x25</t>
  </si>
  <si>
    <t>Angle 2x2x15</t>
  </si>
  <si>
    <t>only in kit 276-2024</t>
  </si>
  <si>
    <t>Chassis Rail 2x1x16</t>
  </si>
  <si>
    <t>Bar 1x20</t>
  </si>
  <si>
    <t>only in kit 276-2600</t>
  </si>
  <si>
    <t>Angle 2x2x20</t>
  </si>
  <si>
    <t>only in kit 276-2024 and 2600</t>
  </si>
  <si>
    <t>only in kit 276-2232 and 2600</t>
  </si>
  <si>
    <t>C-Channel 1x2x1x20</t>
  </si>
  <si>
    <t>only in kit 276-2232 and 2161</t>
  </si>
  <si>
    <t>only place for AL chassis rail</t>
  </si>
  <si>
    <t>$2.50 overpriced!</t>
  </si>
  <si>
    <t>save $0.50</t>
  </si>
  <si>
    <t>save $0.75</t>
  </si>
  <si>
    <t>save $3</t>
  </si>
  <si>
    <t>save $1</t>
  </si>
  <si>
    <t>only place for 16 chassis rail</t>
  </si>
  <si>
    <t>save $191</t>
  </si>
  <si>
    <t>save $332</t>
  </si>
  <si>
    <t>save $67</t>
  </si>
  <si>
    <t>6-PNEUMATICS</t>
  </si>
  <si>
    <t>Single Acting Solenoid</t>
  </si>
  <si>
    <t>SMC SY113-SMO-PM3-F</t>
  </si>
  <si>
    <t>Solenoid Fitting</t>
  </si>
  <si>
    <t>SMC KJS04-M3</t>
  </si>
  <si>
    <t>Cylinder Fitting</t>
  </si>
  <si>
    <t>SMC KQ2S04-M5</t>
  </si>
  <si>
    <t>Cylinder Mount</t>
  </si>
  <si>
    <t>CYLINDER-MOUNT</t>
  </si>
  <si>
    <t>Cylinder Rod Pivot</t>
  </si>
  <si>
    <t>CYLINDER-ROD-PIVOT</t>
  </si>
  <si>
    <t>Double-Acting Cylinder</t>
  </si>
  <si>
    <t>SMC NCJ2D10-200</t>
  </si>
  <si>
    <t>Double Acting Solenoid</t>
  </si>
  <si>
    <t>SMC SYJ3120-SMO-M3-F</t>
  </si>
  <si>
    <t>Single Acting Cylinder</t>
  </si>
  <si>
    <t>SMC NCJ2D10-200S</t>
  </si>
  <si>
    <t>Pressure Regulator</t>
  </si>
  <si>
    <t>SMC A-474-0000005</t>
  </si>
  <si>
    <t>On/Off Switch</t>
  </si>
  <si>
    <t>SMC VHK3-04F-04F</t>
  </si>
  <si>
    <t>Tee Fitting</t>
  </si>
  <si>
    <t>SMC KQ2T03-00A</t>
  </si>
  <si>
    <t>Fitting for Reservoir</t>
  </si>
  <si>
    <t>SMC KQ2H03-34S</t>
  </si>
  <si>
    <t>Tire Pump Fitting</t>
  </si>
  <si>
    <t>SCHREIDER-8090410075</t>
  </si>
  <si>
    <t>Pneumatics Reservoir</t>
  </si>
  <si>
    <t>SMC US14227-S0400</t>
  </si>
  <si>
    <t>Flow Control Valve</t>
  </si>
  <si>
    <t>AS1201F-M5-04T</t>
  </si>
  <si>
    <t>Pneumatics Kit 1-Single Acting Cylinders</t>
  </si>
  <si>
    <t>275-0274</t>
  </si>
  <si>
    <t>Pneumatics Kit 1A-Single Acting Cylinder Add-On</t>
  </si>
  <si>
    <t>275-0275</t>
  </si>
  <si>
    <t>Pneumatics Kit 2-Double Acting Cylinders</t>
  </si>
  <si>
    <t>275-0276</t>
  </si>
  <si>
    <t>Cylinder nut</t>
  </si>
  <si>
    <t>Pneumatics Kit 2A-Double Acting Cylinders</t>
  </si>
  <si>
    <t>275-0277</t>
  </si>
  <si>
    <t>Solenoid Driver Cable (2-Pack)</t>
  </si>
  <si>
    <t>275-1417</t>
  </si>
  <si>
    <t>Tubing (5')</t>
  </si>
  <si>
    <t>275-0447</t>
  </si>
  <si>
    <t>stock</t>
  </si>
  <si>
    <t>save $45</t>
  </si>
  <si>
    <t>Pivot Gusset (6-pack)</t>
  </si>
  <si>
    <t>275-1062</t>
  </si>
  <si>
    <t>Clutch (3-pack)</t>
  </si>
  <si>
    <t>276-1098</t>
  </si>
  <si>
    <t>276-2385</t>
  </si>
  <si>
    <t>8-32x0.125" Setscrew (32-pack)</t>
  </si>
  <si>
    <t>Rubber Link (4-pack)</t>
  </si>
  <si>
    <t>275-1029</t>
  </si>
  <si>
    <t>Base Plate 30x15 (2-pack)</t>
  </si>
  <si>
    <t>276-1341</t>
  </si>
  <si>
    <t>save $137</t>
  </si>
  <si>
    <t>save $50</t>
  </si>
  <si>
    <t>save $17.50</t>
  </si>
  <si>
    <t>$3 overpriced!</t>
  </si>
  <si>
    <t>save $37</t>
  </si>
  <si>
    <t>$1 overpriced!</t>
  </si>
  <si>
    <t>save $188</t>
  </si>
  <si>
    <t>save $0.25</t>
  </si>
  <si>
    <t>save $60</t>
  </si>
  <si>
    <t>save $68</t>
  </si>
  <si>
    <t>save $44</t>
  </si>
  <si>
    <t>save $53</t>
  </si>
  <si>
    <t>save $27</t>
  </si>
  <si>
    <t>Tank Tread Kit</t>
  </si>
  <si>
    <t>276-2168</t>
  </si>
  <si>
    <t>Nut Bar (4-pack)</t>
  </si>
  <si>
    <t>276-1748</t>
  </si>
  <si>
    <t>save $25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</si>
</sst>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" applyFont="1" applyAlignment="1">
      <alignment horizontal="center"/>
    </xf>
    <xf numFmtId="0" fontId="0" fillId="0" borderId="0" xfId="0" applyAlignment="1">
      <alignment horizontal="left"/>
    </xf>
    <xf numFmtId="44" fontId="0" fillId="0" borderId="0" xfId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1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2" applyNumberFormat="1" applyFont="1" applyAlignment="1">
      <alignment horizontal="left"/>
    </xf>
    <xf numFmtId="44" fontId="0" fillId="0" borderId="0" xfId="0" applyNumberFormat="1" applyAlignment="1">
      <alignment horizontal="left"/>
    </xf>
    <xf numFmtId="44" fontId="0" fillId="0" borderId="0" xfId="1" applyNumberFormat="1" applyFont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55"/>
  <sheetViews>
    <sheetView tabSelected="1" workbookViewId="0"/>
  </sheetViews>
  <sheetFormatPr defaultRowHeight="15" x14ac:dyDescent="0.25"/>
  <cols>
    <col min="1" max="1" width="19.5703125" style="2" bestFit="1" customWidth="1"/>
    <col min="2" max="2" width="50" style="2" bestFit="1" customWidth="1"/>
    <col min="3" max="3" width="22.42578125" style="2" bestFit="1" customWidth="1"/>
    <col min="4" max="4" width="9" style="3" bestFit="1" customWidth="1"/>
    <col min="5" max="5" width="12.28515625" style="3" bestFit="1" customWidth="1"/>
    <col min="6" max="6" width="26.5703125" style="5" bestFit="1" customWidth="1"/>
    <col min="7" max="7" width="26.5703125" style="5" customWidth="1"/>
    <col min="8" max="10" width="8.7109375" bestFit="1" customWidth="1"/>
    <col min="11" max="11" width="8.7109375" customWidth="1"/>
    <col min="12" max="24" width="8.7109375" style="2" bestFit="1" customWidth="1"/>
    <col min="25" max="30" width="8.7109375" bestFit="1" customWidth="1"/>
  </cols>
  <sheetData>
    <row r="2" spans="1:34" x14ac:dyDescent="0.25">
      <c r="E2" s="1" t="s">
        <v>408</v>
      </c>
    </row>
    <row r="3" spans="1:34" x14ac:dyDescent="0.25">
      <c r="E3" s="1" t="s">
        <v>409</v>
      </c>
    </row>
    <row r="4" spans="1:34" x14ac:dyDescent="0.25">
      <c r="A4" s="2" t="s">
        <v>16</v>
      </c>
      <c r="B4" s="2" t="s">
        <v>17</v>
      </c>
      <c r="C4" s="2" t="s">
        <v>48</v>
      </c>
      <c r="D4" s="3" t="s">
        <v>18</v>
      </c>
      <c r="E4" s="1" t="s">
        <v>407</v>
      </c>
      <c r="F4" s="5" t="s">
        <v>49</v>
      </c>
      <c r="K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6" spans="1:34" x14ac:dyDescent="0.25">
      <c r="A6" s="2" t="s">
        <v>414</v>
      </c>
      <c r="B6" s="2" t="s">
        <v>284</v>
      </c>
      <c r="C6" s="2" t="s">
        <v>285</v>
      </c>
      <c r="D6" s="3">
        <v>9.99</v>
      </c>
      <c r="F6" s="4" t="s">
        <v>452</v>
      </c>
      <c r="G6" s="8"/>
    </row>
    <row r="7" spans="1:34" x14ac:dyDescent="0.25">
      <c r="A7" s="2" t="s">
        <v>414</v>
      </c>
      <c r="B7" s="2" t="s">
        <v>296</v>
      </c>
      <c r="C7" s="2" t="s">
        <v>297</v>
      </c>
      <c r="D7" s="3">
        <v>14.99</v>
      </c>
      <c r="F7" s="4" t="s">
        <v>452</v>
      </c>
      <c r="G7" s="8"/>
    </row>
    <row r="8" spans="1:34" x14ac:dyDescent="0.25">
      <c r="A8" s="2" t="s">
        <v>414</v>
      </c>
      <c r="B8" s="2" t="s">
        <v>294</v>
      </c>
      <c r="C8" s="2" t="s">
        <v>295</v>
      </c>
      <c r="D8" s="3">
        <v>4.99</v>
      </c>
      <c r="F8" s="4" t="s">
        <v>453</v>
      </c>
      <c r="G8" s="8"/>
    </row>
    <row r="9" spans="1:34" x14ac:dyDescent="0.25">
      <c r="A9" s="2" t="s">
        <v>414</v>
      </c>
      <c r="B9" s="2" t="s">
        <v>347</v>
      </c>
      <c r="C9" s="2" t="s">
        <v>348</v>
      </c>
      <c r="D9" s="3">
        <v>99.99</v>
      </c>
      <c r="F9" s="4" t="s">
        <v>533</v>
      </c>
      <c r="G9" s="8"/>
    </row>
    <row r="10" spans="1:34" x14ac:dyDescent="0.25">
      <c r="A10" s="2" t="s">
        <v>414</v>
      </c>
      <c r="B10" s="2" t="s">
        <v>39</v>
      </c>
      <c r="C10" s="2" t="s">
        <v>40</v>
      </c>
      <c r="D10" s="3">
        <v>34.99</v>
      </c>
      <c r="F10" s="4" t="s">
        <v>450</v>
      </c>
      <c r="G10" s="8"/>
    </row>
    <row r="11" spans="1:34" x14ac:dyDescent="0.25">
      <c r="A11" s="2" t="s">
        <v>414</v>
      </c>
      <c r="B11" s="2" t="s">
        <v>41</v>
      </c>
      <c r="C11" s="2" t="s">
        <v>42</v>
      </c>
      <c r="D11" s="3">
        <v>79.989999999999995</v>
      </c>
      <c r="F11" s="6" t="s">
        <v>451</v>
      </c>
      <c r="G11" s="8"/>
    </row>
    <row r="12" spans="1:34" x14ac:dyDescent="0.25">
      <c r="A12" s="2" t="s">
        <v>414</v>
      </c>
      <c r="B12" s="2" t="s">
        <v>19</v>
      </c>
      <c r="C12" s="2" t="s">
        <v>20</v>
      </c>
      <c r="D12" s="3">
        <v>179.99</v>
      </c>
      <c r="E12" s="9"/>
      <c r="F12" s="4" t="s">
        <v>517</v>
      </c>
      <c r="G12" s="8"/>
    </row>
    <row r="13" spans="1:34" x14ac:dyDescent="0.25">
      <c r="A13" s="2" t="s">
        <v>414</v>
      </c>
      <c r="B13" s="2" t="s">
        <v>74</v>
      </c>
      <c r="C13" s="2" t="s">
        <v>75</v>
      </c>
      <c r="D13" s="3">
        <v>24.95</v>
      </c>
      <c r="F13" s="4" t="s">
        <v>454</v>
      </c>
      <c r="G13" s="8"/>
    </row>
    <row r="14" spans="1:34" x14ac:dyDescent="0.25">
      <c r="A14" s="2" t="s">
        <v>414</v>
      </c>
      <c r="B14" s="2" t="s">
        <v>72</v>
      </c>
      <c r="C14" s="2" t="s">
        <v>73</v>
      </c>
      <c r="D14" s="3">
        <v>21.35</v>
      </c>
      <c r="F14" s="4" t="s">
        <v>455</v>
      </c>
      <c r="G14" s="8"/>
    </row>
    <row r="15" spans="1:34" x14ac:dyDescent="0.25">
      <c r="A15" s="2" t="s">
        <v>414</v>
      </c>
      <c r="B15" s="2" t="s">
        <v>70</v>
      </c>
      <c r="C15" s="2" t="s">
        <v>71</v>
      </c>
      <c r="D15" s="3">
        <v>18.989999999999998</v>
      </c>
      <c r="F15" s="4" t="s">
        <v>456</v>
      </c>
      <c r="G15" s="8"/>
    </row>
    <row r="16" spans="1:34" x14ac:dyDescent="0.25">
      <c r="A16" s="2" t="s">
        <v>414</v>
      </c>
      <c r="B16" s="2" t="s">
        <v>4</v>
      </c>
      <c r="C16" s="2" t="s">
        <v>5</v>
      </c>
      <c r="D16" s="3">
        <v>799.99</v>
      </c>
      <c r="F16" s="7" t="s">
        <v>457</v>
      </c>
      <c r="G16" s="8"/>
    </row>
    <row r="17" spans="1:7" x14ac:dyDescent="0.25">
      <c r="A17" s="2" t="s">
        <v>414</v>
      </c>
      <c r="B17" s="2" t="s">
        <v>8</v>
      </c>
      <c r="C17" s="2" t="s">
        <v>6</v>
      </c>
      <c r="D17" s="3">
        <v>799.99</v>
      </c>
      <c r="F17" s="5" t="s">
        <v>457</v>
      </c>
      <c r="G17" s="8"/>
    </row>
    <row r="18" spans="1:7" x14ac:dyDescent="0.25">
      <c r="A18" s="2" t="s">
        <v>414</v>
      </c>
      <c r="B18" s="2" t="s">
        <v>9</v>
      </c>
      <c r="C18" s="2" t="s">
        <v>7</v>
      </c>
      <c r="D18" s="3">
        <v>999.99</v>
      </c>
      <c r="F18" s="4" t="s">
        <v>458</v>
      </c>
      <c r="G18" s="8"/>
    </row>
    <row r="19" spans="1:7" x14ac:dyDescent="0.25">
      <c r="A19" s="2" t="s">
        <v>414</v>
      </c>
      <c r="B19" s="2" t="s">
        <v>10</v>
      </c>
      <c r="C19" s="2" t="s">
        <v>11</v>
      </c>
      <c r="D19" s="3">
        <v>149.99</v>
      </c>
      <c r="F19" s="4" t="s">
        <v>459</v>
      </c>
      <c r="G19" s="8"/>
    </row>
    <row r="20" spans="1:7" x14ac:dyDescent="0.25">
      <c r="A20" s="2" t="s">
        <v>414</v>
      </c>
      <c r="B20" s="2" t="s">
        <v>1</v>
      </c>
      <c r="C20" s="2" t="s">
        <v>3</v>
      </c>
      <c r="D20" s="3">
        <v>499.99</v>
      </c>
      <c r="F20" s="5" t="s">
        <v>516</v>
      </c>
      <c r="G20" s="8"/>
    </row>
    <row r="21" spans="1:7" x14ac:dyDescent="0.25">
      <c r="A21" s="2" t="s">
        <v>414</v>
      </c>
      <c r="B21" s="2" t="s">
        <v>210</v>
      </c>
      <c r="C21" s="2" t="s">
        <v>211</v>
      </c>
      <c r="D21" s="3">
        <v>39.99</v>
      </c>
      <c r="F21" s="4" t="s">
        <v>518</v>
      </c>
      <c r="G21" s="8"/>
    </row>
    <row r="22" spans="1:7" x14ac:dyDescent="0.25">
      <c r="A22" s="2" t="s">
        <v>414</v>
      </c>
      <c r="B22" s="2" t="s">
        <v>43</v>
      </c>
      <c r="C22" s="2" t="s">
        <v>44</v>
      </c>
      <c r="D22" s="3">
        <v>79.989999999999995</v>
      </c>
      <c r="F22" s="6" t="s">
        <v>519</v>
      </c>
      <c r="G22" s="8"/>
    </row>
    <row r="23" spans="1:7" x14ac:dyDescent="0.25">
      <c r="A23" s="2" t="s">
        <v>414</v>
      </c>
      <c r="B23" s="2" t="s">
        <v>15</v>
      </c>
      <c r="C23" s="2" t="s">
        <v>12</v>
      </c>
      <c r="D23" s="3">
        <v>249.99</v>
      </c>
      <c r="F23" s="4" t="s">
        <v>520</v>
      </c>
      <c r="G23" s="8"/>
    </row>
    <row r="24" spans="1:7" x14ac:dyDescent="0.25">
      <c r="A24" s="2" t="s">
        <v>414</v>
      </c>
      <c r="B24" s="2" t="s">
        <v>21</v>
      </c>
      <c r="C24" s="2" t="s">
        <v>22</v>
      </c>
      <c r="D24" s="3">
        <v>79.989999999999995</v>
      </c>
      <c r="F24" s="4" t="s">
        <v>505</v>
      </c>
      <c r="G24" s="8"/>
    </row>
    <row r="25" spans="1:7" x14ac:dyDescent="0.25">
      <c r="A25" s="2" t="s">
        <v>414</v>
      </c>
      <c r="B25" s="2" t="s">
        <v>493</v>
      </c>
      <c r="C25" s="2" t="s">
        <v>494</v>
      </c>
      <c r="D25" s="3">
        <v>59.95</v>
      </c>
      <c r="F25" s="4" t="s">
        <v>526</v>
      </c>
      <c r="G25" s="8"/>
    </row>
    <row r="26" spans="1:7" x14ac:dyDescent="0.25">
      <c r="A26" s="2" t="s">
        <v>414</v>
      </c>
      <c r="B26" s="2" t="s">
        <v>491</v>
      </c>
      <c r="C26" s="2" t="s">
        <v>492</v>
      </c>
      <c r="D26" s="3">
        <v>179.95</v>
      </c>
      <c r="F26" s="4" t="s">
        <v>525</v>
      </c>
      <c r="G26" s="8"/>
    </row>
    <row r="27" spans="1:7" x14ac:dyDescent="0.25">
      <c r="A27" s="2" t="s">
        <v>414</v>
      </c>
      <c r="B27" s="2" t="s">
        <v>498</v>
      </c>
      <c r="C27" s="2" t="s">
        <v>499</v>
      </c>
      <c r="D27" s="3">
        <v>89.95</v>
      </c>
      <c r="F27" s="4" t="s">
        <v>528</v>
      </c>
      <c r="G27" s="8"/>
    </row>
    <row r="28" spans="1:7" x14ac:dyDescent="0.25">
      <c r="A28" s="2" t="s">
        <v>414</v>
      </c>
      <c r="B28" s="2" t="s">
        <v>495</v>
      </c>
      <c r="C28" s="2" t="s">
        <v>496</v>
      </c>
      <c r="D28" s="3">
        <v>229.95</v>
      </c>
      <c r="F28" s="4" t="s">
        <v>527</v>
      </c>
      <c r="G28" s="8"/>
    </row>
    <row r="29" spans="1:7" x14ac:dyDescent="0.25">
      <c r="A29" s="2" t="s">
        <v>414</v>
      </c>
      <c r="B29" s="2" t="s">
        <v>314</v>
      </c>
      <c r="C29" s="2" t="s">
        <v>420</v>
      </c>
      <c r="D29" s="3">
        <v>249.99</v>
      </c>
      <c r="F29" s="6" t="s">
        <v>521</v>
      </c>
      <c r="G29" s="8"/>
    </row>
    <row r="30" spans="1:7" x14ac:dyDescent="0.25">
      <c r="A30" s="2" t="s">
        <v>414</v>
      </c>
      <c r="B30" s="2" t="s">
        <v>0</v>
      </c>
      <c r="C30" s="2" t="s">
        <v>2</v>
      </c>
      <c r="D30" s="3">
        <v>399.99</v>
      </c>
      <c r="F30" s="5" t="s">
        <v>522</v>
      </c>
      <c r="G30" s="8"/>
    </row>
    <row r="31" spans="1:7" x14ac:dyDescent="0.25">
      <c r="A31" s="2" t="s">
        <v>414</v>
      </c>
      <c r="B31" s="2" t="s">
        <v>136</v>
      </c>
      <c r="C31" s="2" t="s">
        <v>137</v>
      </c>
      <c r="D31" s="3">
        <v>15.99</v>
      </c>
      <c r="F31" s="4" t="s">
        <v>523</v>
      </c>
      <c r="G31" s="8"/>
    </row>
    <row r="32" spans="1:7" x14ac:dyDescent="0.25">
      <c r="A32" s="2" t="s">
        <v>414</v>
      </c>
      <c r="B32" s="2" t="s">
        <v>13</v>
      </c>
      <c r="C32" s="2" t="s">
        <v>14</v>
      </c>
      <c r="D32" s="3">
        <v>399.99</v>
      </c>
      <c r="F32" s="4" t="s">
        <v>524</v>
      </c>
      <c r="G32" s="8"/>
    </row>
    <row r="33" spans="1:7" x14ac:dyDescent="0.25">
      <c r="A33" s="2" t="s">
        <v>415</v>
      </c>
      <c r="B33" s="2" t="s">
        <v>124</v>
      </c>
      <c r="C33" s="2" t="s">
        <v>125</v>
      </c>
      <c r="D33" s="3">
        <v>9.99</v>
      </c>
      <c r="E33" s="3">
        <f>D33/50</f>
        <v>0.19980000000000001</v>
      </c>
      <c r="F33" s="4"/>
      <c r="G33" s="4"/>
    </row>
    <row r="34" spans="1:7" x14ac:dyDescent="0.25">
      <c r="A34" s="2" t="s">
        <v>415</v>
      </c>
      <c r="B34" s="2" t="s">
        <v>76</v>
      </c>
      <c r="C34" s="2" t="s">
        <v>77</v>
      </c>
      <c r="D34" s="3">
        <v>4.99</v>
      </c>
      <c r="E34" s="3">
        <f>D34/6</f>
        <v>0.83166666666666667</v>
      </c>
      <c r="F34" s="4"/>
      <c r="G34" s="4"/>
    </row>
    <row r="35" spans="1:7" x14ac:dyDescent="0.25">
      <c r="A35" s="2" t="s">
        <v>415</v>
      </c>
      <c r="B35" s="2" t="s">
        <v>511</v>
      </c>
      <c r="C35" s="2" t="s">
        <v>510</v>
      </c>
      <c r="D35" s="3">
        <v>4.99</v>
      </c>
      <c r="E35" s="3">
        <f>D35/32</f>
        <v>0.15593750000000001</v>
      </c>
      <c r="F35" s="4"/>
      <c r="G35" s="4"/>
    </row>
    <row r="36" spans="1:7" x14ac:dyDescent="0.25">
      <c r="A36" s="2" t="s">
        <v>415</v>
      </c>
      <c r="B36" s="2" t="s">
        <v>78</v>
      </c>
      <c r="C36" s="2" t="s">
        <v>79</v>
      </c>
      <c r="D36" s="3">
        <v>12.99</v>
      </c>
      <c r="E36" s="3">
        <f>D36/4</f>
        <v>3.2475000000000001</v>
      </c>
      <c r="F36" s="4"/>
      <c r="G36" s="4"/>
    </row>
    <row r="37" spans="1:7" x14ac:dyDescent="0.25">
      <c r="A37" s="2" t="s">
        <v>415</v>
      </c>
      <c r="B37" s="2" t="s">
        <v>45</v>
      </c>
      <c r="C37" s="2" t="s">
        <v>46</v>
      </c>
      <c r="D37" s="3">
        <v>4.18</v>
      </c>
      <c r="E37" s="3">
        <f>D37</f>
        <v>4.18</v>
      </c>
      <c r="F37" s="4" t="s">
        <v>419</v>
      </c>
      <c r="G37" s="4"/>
    </row>
    <row r="38" spans="1:7" x14ac:dyDescent="0.25">
      <c r="A38" s="2" t="s">
        <v>415</v>
      </c>
      <c r="B38" s="2" t="s">
        <v>27</v>
      </c>
      <c r="C38" s="2" t="s">
        <v>28</v>
      </c>
      <c r="D38" s="3">
        <v>34.99</v>
      </c>
      <c r="E38" s="3">
        <f>D38/6</f>
        <v>5.831666666666667</v>
      </c>
      <c r="F38" s="4"/>
      <c r="G38" s="4"/>
    </row>
    <row r="39" spans="1:7" x14ac:dyDescent="0.25">
      <c r="A39" s="2" t="s">
        <v>415</v>
      </c>
      <c r="B39" s="2" t="s">
        <v>25</v>
      </c>
      <c r="C39" s="2" t="s">
        <v>26</v>
      </c>
      <c r="D39" s="3">
        <v>29.99</v>
      </c>
      <c r="E39" s="3">
        <f>D39/16</f>
        <v>1.8743749999999999</v>
      </c>
      <c r="F39" s="4"/>
      <c r="G39" s="4"/>
    </row>
    <row r="40" spans="1:7" x14ac:dyDescent="0.25">
      <c r="A40" s="2" t="s">
        <v>415</v>
      </c>
      <c r="B40" s="2" t="s">
        <v>29</v>
      </c>
      <c r="C40" s="2" t="s">
        <v>30</v>
      </c>
      <c r="D40" s="3">
        <v>29.99</v>
      </c>
      <c r="E40" s="3">
        <f>D40/6</f>
        <v>4.9983333333333331</v>
      </c>
      <c r="F40" s="4"/>
      <c r="G40" s="4"/>
    </row>
    <row r="41" spans="1:7" x14ac:dyDescent="0.25">
      <c r="A41" s="2" t="s">
        <v>415</v>
      </c>
      <c r="B41" s="2" t="s">
        <v>33</v>
      </c>
      <c r="C41" s="2" t="s">
        <v>34</v>
      </c>
      <c r="D41" s="3">
        <v>34.99</v>
      </c>
      <c r="E41" s="3">
        <f>D41/6</f>
        <v>5.831666666666667</v>
      </c>
      <c r="F41" s="4"/>
      <c r="G41" s="4"/>
    </row>
    <row r="42" spans="1:7" x14ac:dyDescent="0.25">
      <c r="A42" s="2" t="s">
        <v>415</v>
      </c>
      <c r="B42" s="2" t="s">
        <v>35</v>
      </c>
      <c r="C42" s="2" t="s">
        <v>36</v>
      </c>
      <c r="D42" s="3">
        <v>37.99</v>
      </c>
      <c r="E42" s="3">
        <f>D42/6</f>
        <v>6.331666666666667</v>
      </c>
      <c r="F42" s="4"/>
      <c r="G42" s="4"/>
    </row>
    <row r="43" spans="1:7" x14ac:dyDescent="0.25">
      <c r="A43" s="2" t="s">
        <v>415</v>
      </c>
      <c r="B43" s="2" t="s">
        <v>31</v>
      </c>
      <c r="C43" s="2" t="s">
        <v>32</v>
      </c>
      <c r="D43" s="3">
        <v>39.99</v>
      </c>
      <c r="E43" s="3">
        <f>D43/6</f>
        <v>6.665</v>
      </c>
      <c r="F43" s="4"/>
      <c r="G43" s="4"/>
    </row>
    <row r="44" spans="1:7" x14ac:dyDescent="0.25">
      <c r="A44" s="2" t="s">
        <v>415</v>
      </c>
      <c r="B44" s="2" t="s">
        <v>37</v>
      </c>
      <c r="C44" s="2" t="s">
        <v>38</v>
      </c>
      <c r="D44" s="3">
        <v>44.99</v>
      </c>
      <c r="E44" s="3">
        <f>D44/6</f>
        <v>7.498333333333334</v>
      </c>
      <c r="F44" s="4"/>
      <c r="G44" s="4"/>
    </row>
    <row r="45" spans="1:7" x14ac:dyDescent="0.25">
      <c r="A45" s="2" t="s">
        <v>415</v>
      </c>
      <c r="B45" s="2" t="s">
        <v>47</v>
      </c>
      <c r="C45" s="2" t="s">
        <v>46</v>
      </c>
      <c r="D45" s="3">
        <v>6.66</v>
      </c>
      <c r="E45" s="3">
        <f>D45</f>
        <v>6.66</v>
      </c>
      <c r="F45" s="4" t="s">
        <v>419</v>
      </c>
      <c r="G45" s="4"/>
    </row>
    <row r="46" spans="1:7" x14ac:dyDescent="0.25">
      <c r="A46" s="2" t="s">
        <v>415</v>
      </c>
      <c r="B46" s="2" t="s">
        <v>23</v>
      </c>
      <c r="C46" s="2" t="s">
        <v>24</v>
      </c>
      <c r="D46" s="3">
        <v>24.99</v>
      </c>
      <c r="E46" s="3">
        <f>D46/6</f>
        <v>4.165</v>
      </c>
      <c r="F46" s="4"/>
      <c r="G46" s="4"/>
    </row>
    <row r="47" spans="1:7" x14ac:dyDescent="0.25">
      <c r="A47" s="2" t="s">
        <v>415</v>
      </c>
      <c r="B47" s="2" t="s">
        <v>440</v>
      </c>
      <c r="C47" s="2" t="s">
        <v>46</v>
      </c>
      <c r="D47" s="3">
        <f>(15/35)*E50</f>
        <v>1.9274999999999998</v>
      </c>
      <c r="E47" s="3">
        <f>D47</f>
        <v>1.9274999999999998</v>
      </c>
      <c r="F47" s="4" t="s">
        <v>441</v>
      </c>
      <c r="G47" s="4"/>
    </row>
    <row r="48" spans="1:7" x14ac:dyDescent="0.25">
      <c r="A48" s="2" t="s">
        <v>415</v>
      </c>
      <c r="B48" s="2" t="s">
        <v>445</v>
      </c>
      <c r="C48" s="2" t="s">
        <v>46</v>
      </c>
      <c r="D48" s="3">
        <f>20/35*E50</f>
        <v>2.57</v>
      </c>
      <c r="E48" s="3">
        <f>D48</f>
        <v>2.57</v>
      </c>
      <c r="F48" s="4" t="s">
        <v>444</v>
      </c>
      <c r="G48" s="4"/>
    </row>
    <row r="49" spans="1:7" x14ac:dyDescent="0.25">
      <c r="A49" s="2" t="s">
        <v>415</v>
      </c>
      <c r="B49" s="2" t="s">
        <v>56</v>
      </c>
      <c r="C49" s="2" t="s">
        <v>57</v>
      </c>
      <c r="D49" s="3">
        <v>14.99</v>
      </c>
      <c r="E49" s="3">
        <f>D49/4</f>
        <v>3.7475000000000001</v>
      </c>
      <c r="F49" s="4"/>
      <c r="G49" s="4"/>
    </row>
    <row r="50" spans="1:7" x14ac:dyDescent="0.25">
      <c r="A50" s="2" t="s">
        <v>415</v>
      </c>
      <c r="B50" s="2" t="s">
        <v>58</v>
      </c>
      <c r="C50" s="2" t="s">
        <v>59</v>
      </c>
      <c r="D50" s="3">
        <v>17.989999999999998</v>
      </c>
      <c r="E50" s="3">
        <f>D50/4</f>
        <v>4.4974999999999996</v>
      </c>
      <c r="F50" s="4"/>
      <c r="G50" s="4"/>
    </row>
    <row r="51" spans="1:7" x14ac:dyDescent="0.25">
      <c r="A51" s="2" t="s">
        <v>415</v>
      </c>
      <c r="B51" s="2" t="s">
        <v>60</v>
      </c>
      <c r="C51" s="2" t="s">
        <v>61</v>
      </c>
      <c r="D51" s="3">
        <v>19.989999999999998</v>
      </c>
      <c r="E51" s="3">
        <f>D51/4</f>
        <v>4.9974999999999996</v>
      </c>
      <c r="F51" s="4"/>
      <c r="G51" s="4"/>
    </row>
    <row r="52" spans="1:7" x14ac:dyDescent="0.25">
      <c r="A52" s="2" t="s">
        <v>415</v>
      </c>
      <c r="B52" s="2" t="s">
        <v>86</v>
      </c>
      <c r="C52" s="2" t="s">
        <v>87</v>
      </c>
      <c r="D52" s="3">
        <v>19.989999999999998</v>
      </c>
      <c r="E52" s="3">
        <f>D52/4</f>
        <v>4.9974999999999996</v>
      </c>
      <c r="F52" s="4"/>
      <c r="G52" s="4"/>
    </row>
    <row r="53" spans="1:7" x14ac:dyDescent="0.25">
      <c r="A53" s="2" t="s">
        <v>415</v>
      </c>
      <c r="B53" s="2" t="s">
        <v>84</v>
      </c>
      <c r="C53" s="2" t="s">
        <v>85</v>
      </c>
      <c r="D53" s="3">
        <v>19.989999999999998</v>
      </c>
      <c r="E53" s="3">
        <f>D53/8</f>
        <v>2.4987499999999998</v>
      </c>
      <c r="F53" s="4"/>
      <c r="G53" s="4"/>
    </row>
    <row r="54" spans="1:7" x14ac:dyDescent="0.25">
      <c r="A54" s="2" t="s">
        <v>415</v>
      </c>
      <c r="B54" s="2" t="s">
        <v>437</v>
      </c>
      <c r="C54" s="2" t="s">
        <v>46</v>
      </c>
      <c r="D54" s="3">
        <f>17.99/4</f>
        <v>4.4974999999999996</v>
      </c>
      <c r="E54" s="3">
        <v>4.5</v>
      </c>
      <c r="F54" s="4" t="s">
        <v>432</v>
      </c>
      <c r="G54" s="4"/>
    </row>
    <row r="55" spans="1:7" x14ac:dyDescent="0.25">
      <c r="A55" s="2" t="s">
        <v>415</v>
      </c>
      <c r="B55" s="2" t="s">
        <v>435</v>
      </c>
      <c r="C55" s="2" t="s">
        <v>46</v>
      </c>
      <c r="D55" s="3">
        <f>14.99/4</f>
        <v>3.7475000000000001</v>
      </c>
      <c r="E55" s="3">
        <v>3.75</v>
      </c>
      <c r="F55" s="4" t="s">
        <v>449</v>
      </c>
      <c r="G55" s="4"/>
    </row>
    <row r="56" spans="1:7" x14ac:dyDescent="0.25">
      <c r="A56" s="2" t="s">
        <v>415</v>
      </c>
      <c r="B56" s="2" t="s">
        <v>436</v>
      </c>
      <c r="C56" s="2" t="s">
        <v>46</v>
      </c>
      <c r="D56" s="3">
        <v>3.75</v>
      </c>
      <c r="E56" s="3">
        <v>3.75</v>
      </c>
      <c r="F56" s="4" t="s">
        <v>432</v>
      </c>
      <c r="G56" s="4"/>
    </row>
    <row r="57" spans="1:7" x14ac:dyDescent="0.25">
      <c r="A57" s="2" t="s">
        <v>415</v>
      </c>
      <c r="B57" s="2" t="s">
        <v>443</v>
      </c>
      <c r="C57" s="2" t="s">
        <v>46</v>
      </c>
      <c r="D57" s="3">
        <f>20/25*E58</f>
        <v>1.2990000000000002</v>
      </c>
      <c r="E57" s="3">
        <f>D57</f>
        <v>1.2990000000000002</v>
      </c>
      <c r="F57" s="4" t="s">
        <v>444</v>
      </c>
      <c r="G57" s="4"/>
    </row>
    <row r="58" spans="1:7" x14ac:dyDescent="0.25">
      <c r="A58" s="2" t="s">
        <v>415</v>
      </c>
      <c r="B58" s="2" t="s">
        <v>433</v>
      </c>
      <c r="C58" s="2" t="s">
        <v>434</v>
      </c>
      <c r="D58" s="3">
        <v>12.99</v>
      </c>
      <c r="E58" s="3">
        <f>D58/8</f>
        <v>1.62375</v>
      </c>
      <c r="F58" s="4"/>
      <c r="G58" s="4"/>
    </row>
    <row r="59" spans="1:7" x14ac:dyDescent="0.25">
      <c r="A59" s="2" t="s">
        <v>415</v>
      </c>
      <c r="B59" s="2" t="s">
        <v>514</v>
      </c>
      <c r="C59" s="2" t="s">
        <v>515</v>
      </c>
      <c r="D59" s="3">
        <v>29.99</v>
      </c>
      <c r="E59" s="3">
        <f>D59/2</f>
        <v>14.994999999999999</v>
      </c>
      <c r="F59" s="4"/>
      <c r="G59" s="4"/>
    </row>
    <row r="60" spans="1:7" x14ac:dyDescent="0.25">
      <c r="A60" s="2" t="s">
        <v>415</v>
      </c>
      <c r="B60" s="2" t="s">
        <v>438</v>
      </c>
      <c r="C60" s="2" t="s">
        <v>46</v>
      </c>
      <c r="D60" s="3">
        <f>15/35*E63</f>
        <v>1.9264285714285714</v>
      </c>
      <c r="E60" s="3">
        <f>D60</f>
        <v>1.9264285714285714</v>
      </c>
      <c r="F60" s="4" t="s">
        <v>447</v>
      </c>
      <c r="G60" s="4"/>
    </row>
    <row r="61" spans="1:7" x14ac:dyDescent="0.25">
      <c r="A61" s="2" t="s">
        <v>415</v>
      </c>
      <c r="B61" s="2" t="s">
        <v>448</v>
      </c>
      <c r="C61" s="2" t="s">
        <v>46</v>
      </c>
      <c r="D61" s="3">
        <f>20/35*E63</f>
        <v>2.5685714285714285</v>
      </c>
      <c r="E61" s="3">
        <f>D61</f>
        <v>2.5685714285714285</v>
      </c>
      <c r="F61" s="4" t="s">
        <v>444</v>
      </c>
      <c r="G61" s="4"/>
    </row>
    <row r="62" spans="1:7" x14ac:dyDescent="0.25">
      <c r="A62" s="2" t="s">
        <v>415</v>
      </c>
      <c r="B62" s="2" t="s">
        <v>439</v>
      </c>
      <c r="C62" s="2" t="s">
        <v>46</v>
      </c>
      <c r="D62" s="3">
        <f>25/35*E63</f>
        <v>3.2107142857142859</v>
      </c>
      <c r="E62" s="3">
        <f>D62</f>
        <v>3.2107142857142859</v>
      </c>
      <c r="F62" s="4" t="s">
        <v>432</v>
      </c>
      <c r="G62" s="4"/>
    </row>
    <row r="63" spans="1:7" x14ac:dyDescent="0.25">
      <c r="A63" s="2" t="s">
        <v>415</v>
      </c>
      <c r="B63" s="2" t="s">
        <v>50</v>
      </c>
      <c r="C63" s="2" t="s">
        <v>51</v>
      </c>
      <c r="D63" s="3">
        <v>8.99</v>
      </c>
      <c r="E63" s="3">
        <f>D63/2</f>
        <v>4.4950000000000001</v>
      </c>
      <c r="F63" s="4"/>
      <c r="G63" s="4"/>
    </row>
    <row r="64" spans="1:7" x14ac:dyDescent="0.25">
      <c r="A64" s="2" t="s">
        <v>415</v>
      </c>
      <c r="B64" s="2" t="s">
        <v>52</v>
      </c>
      <c r="C64" s="2" t="s">
        <v>53</v>
      </c>
      <c r="D64" s="3">
        <v>17.989999999999998</v>
      </c>
      <c r="E64" s="3">
        <f>D64/4</f>
        <v>4.4974999999999996</v>
      </c>
      <c r="F64" s="4"/>
      <c r="G64" s="4"/>
    </row>
    <row r="65" spans="1:7" x14ac:dyDescent="0.25">
      <c r="A65" s="2" t="s">
        <v>415</v>
      </c>
      <c r="B65" s="2" t="s">
        <v>54</v>
      </c>
      <c r="C65" s="2" t="s">
        <v>55</v>
      </c>
      <c r="D65" s="3">
        <v>19.989999999999998</v>
      </c>
      <c r="E65" s="3">
        <f>D65/4</f>
        <v>4.9974999999999996</v>
      </c>
      <c r="F65" s="4"/>
      <c r="G65" s="4"/>
    </row>
    <row r="66" spans="1:7" x14ac:dyDescent="0.25">
      <c r="A66" s="2" t="s">
        <v>415</v>
      </c>
      <c r="B66" s="2" t="s">
        <v>82</v>
      </c>
      <c r="C66" s="2" t="s">
        <v>83</v>
      </c>
      <c r="D66" s="3">
        <v>19.989999999999998</v>
      </c>
      <c r="E66" s="3">
        <f>D66/8</f>
        <v>2.4987499999999998</v>
      </c>
      <c r="F66" s="4"/>
      <c r="G66" s="4"/>
    </row>
    <row r="67" spans="1:7" x14ac:dyDescent="0.25">
      <c r="A67" s="2" t="s">
        <v>415</v>
      </c>
      <c r="B67" s="2" t="s">
        <v>442</v>
      </c>
      <c r="C67" s="2" t="s">
        <v>46</v>
      </c>
      <c r="D67" s="3">
        <v>3.78</v>
      </c>
      <c r="E67" s="3">
        <v>3.78</v>
      </c>
      <c r="F67" s="4" t="s">
        <v>446</v>
      </c>
      <c r="G67" s="4"/>
    </row>
    <row r="68" spans="1:7" x14ac:dyDescent="0.25">
      <c r="A68" s="2" t="s">
        <v>415</v>
      </c>
      <c r="B68" s="2" t="s">
        <v>62</v>
      </c>
      <c r="C68" s="2" t="s">
        <v>63</v>
      </c>
      <c r="D68" s="3">
        <v>14.99</v>
      </c>
      <c r="E68" s="3">
        <f>D68/4</f>
        <v>3.7475000000000001</v>
      </c>
      <c r="F68" s="4"/>
      <c r="G68" s="4"/>
    </row>
    <row r="69" spans="1:7" x14ac:dyDescent="0.25">
      <c r="A69" s="2" t="s">
        <v>415</v>
      </c>
      <c r="B69" s="2" t="s">
        <v>64</v>
      </c>
      <c r="C69" s="2" t="s">
        <v>65</v>
      </c>
      <c r="D69" s="3">
        <v>17.989999999999998</v>
      </c>
      <c r="E69" s="3">
        <f>D69/4</f>
        <v>4.4974999999999996</v>
      </c>
      <c r="F69" s="4"/>
      <c r="G69" s="4"/>
    </row>
    <row r="70" spans="1:7" x14ac:dyDescent="0.25">
      <c r="A70" s="2" t="s">
        <v>415</v>
      </c>
      <c r="B70" s="2" t="s">
        <v>162</v>
      </c>
      <c r="C70" s="2" t="s">
        <v>163</v>
      </c>
      <c r="D70" s="3">
        <v>9.99</v>
      </c>
      <c r="E70" s="3">
        <f>D70/5</f>
        <v>1.998</v>
      </c>
      <c r="F70" s="4"/>
      <c r="G70" s="4"/>
    </row>
    <row r="71" spans="1:7" x14ac:dyDescent="0.25">
      <c r="A71" s="2" t="s">
        <v>415</v>
      </c>
      <c r="B71" s="2" t="s">
        <v>164</v>
      </c>
      <c r="C71" s="2" t="s">
        <v>165</v>
      </c>
      <c r="D71" s="3">
        <v>19.989999999999998</v>
      </c>
      <c r="E71" s="3">
        <f>D71</f>
        <v>19.989999999999998</v>
      </c>
      <c r="F71" s="4"/>
      <c r="G71" s="4"/>
    </row>
    <row r="72" spans="1:7" x14ac:dyDescent="0.25">
      <c r="A72" s="2" t="s">
        <v>415</v>
      </c>
      <c r="B72" s="2" t="s">
        <v>134</v>
      </c>
      <c r="C72" s="2" t="s">
        <v>135</v>
      </c>
      <c r="D72" s="3">
        <v>2.95</v>
      </c>
      <c r="E72" s="3">
        <f>D72/25</f>
        <v>0.11800000000000001</v>
      </c>
      <c r="F72" s="4"/>
      <c r="G72" s="4"/>
    </row>
    <row r="73" spans="1:7" x14ac:dyDescent="0.25">
      <c r="A73" s="2" t="s">
        <v>415</v>
      </c>
      <c r="B73" s="2" t="s">
        <v>132</v>
      </c>
      <c r="C73" s="2" t="s">
        <v>133</v>
      </c>
      <c r="D73" s="3">
        <v>4.95</v>
      </c>
      <c r="E73" s="3">
        <f>D73/25</f>
        <v>0.19800000000000001</v>
      </c>
      <c r="F73" s="4"/>
      <c r="G73" s="4"/>
    </row>
    <row r="74" spans="1:7" x14ac:dyDescent="0.25">
      <c r="A74" s="2" t="s">
        <v>415</v>
      </c>
      <c r="B74" s="2" t="s">
        <v>80</v>
      </c>
      <c r="C74" s="2" t="s">
        <v>81</v>
      </c>
      <c r="D74" s="3">
        <v>7.49</v>
      </c>
      <c r="E74" s="3">
        <f>D74</f>
        <v>7.49</v>
      </c>
      <c r="F74" s="4"/>
      <c r="G74" s="4"/>
    </row>
    <row r="75" spans="1:7" x14ac:dyDescent="0.25">
      <c r="A75" s="2" t="s">
        <v>415</v>
      </c>
      <c r="B75" s="2" t="s">
        <v>88</v>
      </c>
      <c r="C75" s="2" t="s">
        <v>89</v>
      </c>
      <c r="D75" s="3">
        <v>9.99</v>
      </c>
      <c r="E75" s="3">
        <f>D75/2</f>
        <v>4.9950000000000001</v>
      </c>
      <c r="F75" s="4"/>
      <c r="G75" s="4"/>
    </row>
    <row r="76" spans="1:7" x14ac:dyDescent="0.25">
      <c r="A76" s="2" t="s">
        <v>415</v>
      </c>
      <c r="B76" s="2" t="s">
        <v>160</v>
      </c>
      <c r="C76" s="2" t="s">
        <v>161</v>
      </c>
      <c r="D76" s="3">
        <v>9.99</v>
      </c>
      <c r="E76" s="3">
        <f>D76</f>
        <v>9.99</v>
      </c>
      <c r="F76" s="4"/>
      <c r="G76" s="4"/>
    </row>
    <row r="77" spans="1:7" x14ac:dyDescent="0.25">
      <c r="A77" s="2" t="s">
        <v>415</v>
      </c>
      <c r="B77" s="2" t="s">
        <v>130</v>
      </c>
      <c r="C77" s="2" t="s">
        <v>131</v>
      </c>
      <c r="D77" s="3">
        <v>2.99</v>
      </c>
      <c r="E77" s="3">
        <f>D77/100</f>
        <v>2.9900000000000003E-2</v>
      </c>
      <c r="F77" s="4"/>
      <c r="G77" s="4"/>
    </row>
    <row r="78" spans="1:7" x14ac:dyDescent="0.25">
      <c r="A78" s="2" t="s">
        <v>415</v>
      </c>
      <c r="B78" s="2" t="s">
        <v>126</v>
      </c>
      <c r="C78" s="2" t="s">
        <v>127</v>
      </c>
      <c r="D78" s="3">
        <v>2.99</v>
      </c>
      <c r="E78" s="3">
        <f>D78/100</f>
        <v>2.9900000000000003E-2</v>
      </c>
      <c r="F78" s="4"/>
      <c r="G78" s="4"/>
    </row>
    <row r="79" spans="1:7" x14ac:dyDescent="0.25">
      <c r="A79" s="2" t="s">
        <v>415</v>
      </c>
      <c r="B79" s="2" t="s">
        <v>128</v>
      </c>
      <c r="C79" s="2" t="s">
        <v>129</v>
      </c>
      <c r="D79" s="3">
        <v>3.99</v>
      </c>
      <c r="E79" s="3">
        <f>D79/100</f>
        <v>3.9900000000000005E-2</v>
      </c>
      <c r="F79" s="4"/>
      <c r="G79" s="4"/>
    </row>
    <row r="80" spans="1:7" x14ac:dyDescent="0.25">
      <c r="A80" s="2" t="s">
        <v>415</v>
      </c>
      <c r="B80" s="2" t="s">
        <v>531</v>
      </c>
      <c r="C80" s="2" t="s">
        <v>532</v>
      </c>
      <c r="D80" s="3">
        <v>4.99</v>
      </c>
      <c r="E80" s="3">
        <f>D80</f>
        <v>4.99</v>
      </c>
      <c r="F80" s="4"/>
      <c r="G80" s="4"/>
    </row>
    <row r="81" spans="1:7" x14ac:dyDescent="0.25">
      <c r="A81" s="2" t="s">
        <v>415</v>
      </c>
      <c r="B81" s="2" t="s">
        <v>506</v>
      </c>
      <c r="C81" s="2" t="s">
        <v>507</v>
      </c>
      <c r="D81" s="3">
        <v>5.95</v>
      </c>
      <c r="E81" s="3">
        <f>D81/6</f>
        <v>0.9916666666666667</v>
      </c>
      <c r="F81" s="4"/>
      <c r="G81" s="4"/>
    </row>
    <row r="82" spans="1:7" x14ac:dyDescent="0.25">
      <c r="A82" s="2" t="s">
        <v>415</v>
      </c>
      <c r="B82" s="2" t="s">
        <v>68</v>
      </c>
      <c r="C82" s="2" t="s">
        <v>69</v>
      </c>
      <c r="D82" s="3">
        <v>4.99</v>
      </c>
      <c r="E82" s="3">
        <f>D82/2</f>
        <v>2.4950000000000001</v>
      </c>
      <c r="F82" s="4"/>
      <c r="G82" s="4"/>
    </row>
    <row r="83" spans="1:7" x14ac:dyDescent="0.25">
      <c r="A83" s="2" t="s">
        <v>415</v>
      </c>
      <c r="B83" s="2" t="s">
        <v>66</v>
      </c>
      <c r="C83" s="2" t="s">
        <v>67</v>
      </c>
      <c r="D83" s="3">
        <v>14.99</v>
      </c>
      <c r="E83" s="3">
        <f>D83/4</f>
        <v>3.7475000000000001</v>
      </c>
      <c r="F83" s="4"/>
      <c r="G83" s="4"/>
    </row>
    <row r="84" spans="1:7" x14ac:dyDescent="0.25">
      <c r="A84" s="2" t="s">
        <v>415</v>
      </c>
      <c r="B84" s="2" t="s">
        <v>431</v>
      </c>
      <c r="C84" s="2" t="s">
        <v>46</v>
      </c>
      <c r="D84" s="3">
        <f>E83/5</f>
        <v>0.74950000000000006</v>
      </c>
      <c r="E84" s="3">
        <f>D84</f>
        <v>0.74950000000000006</v>
      </c>
      <c r="F84" s="4" t="s">
        <v>432</v>
      </c>
      <c r="G84" s="4"/>
    </row>
    <row r="85" spans="1:7" x14ac:dyDescent="0.25">
      <c r="A85" s="2" t="s">
        <v>415</v>
      </c>
      <c r="B85" s="2" t="s">
        <v>512</v>
      </c>
      <c r="C85" s="2" t="s">
        <v>513</v>
      </c>
      <c r="D85" s="3">
        <v>7.49</v>
      </c>
      <c r="E85" s="3">
        <f>D85/4</f>
        <v>1.8725000000000001</v>
      </c>
      <c r="F85" s="4"/>
      <c r="G85" s="4"/>
    </row>
    <row r="86" spans="1:7" x14ac:dyDescent="0.25">
      <c r="A86" s="2" t="s">
        <v>415</v>
      </c>
      <c r="B86" s="2" t="s">
        <v>90</v>
      </c>
      <c r="C86" s="2" t="s">
        <v>91</v>
      </c>
      <c r="D86" s="3">
        <v>4.95</v>
      </c>
      <c r="E86" s="3">
        <f>D86/50</f>
        <v>9.9000000000000005E-2</v>
      </c>
      <c r="F86" s="4"/>
      <c r="G86" s="4"/>
    </row>
    <row r="87" spans="1:7" x14ac:dyDescent="0.25">
      <c r="A87" s="2" t="s">
        <v>415</v>
      </c>
      <c r="B87" s="2" t="s">
        <v>94</v>
      </c>
      <c r="C87" s="2" t="s">
        <v>95</v>
      </c>
      <c r="D87" s="3">
        <v>9.99</v>
      </c>
      <c r="E87" s="3">
        <f>D87/100</f>
        <v>9.9900000000000003E-2</v>
      </c>
      <c r="F87" s="4"/>
      <c r="G87" s="4"/>
    </row>
    <row r="88" spans="1:7" x14ac:dyDescent="0.25">
      <c r="A88" s="2" t="s">
        <v>415</v>
      </c>
      <c r="B88" s="2" t="s">
        <v>92</v>
      </c>
      <c r="C88" s="2" t="s">
        <v>93</v>
      </c>
      <c r="D88" s="3">
        <v>4.95</v>
      </c>
      <c r="E88" s="3">
        <f>D88/50</f>
        <v>9.9000000000000005E-2</v>
      </c>
      <c r="F88" s="4"/>
      <c r="G88" s="4"/>
    </row>
    <row r="89" spans="1:7" x14ac:dyDescent="0.25">
      <c r="A89" s="2" t="s">
        <v>415</v>
      </c>
      <c r="B89" s="2" t="s">
        <v>96</v>
      </c>
      <c r="C89" s="2" t="s">
        <v>97</v>
      </c>
      <c r="D89" s="3">
        <v>7.49</v>
      </c>
      <c r="E89" s="3">
        <f t="shared" ref="E89:E97" si="0">D89/100</f>
        <v>7.4900000000000008E-2</v>
      </c>
      <c r="F89" s="4"/>
      <c r="G89" s="4"/>
    </row>
    <row r="90" spans="1:7" x14ac:dyDescent="0.25">
      <c r="A90" s="2" t="s">
        <v>415</v>
      </c>
      <c r="B90" s="2" t="s">
        <v>118</v>
      </c>
      <c r="C90" s="2" t="s">
        <v>119</v>
      </c>
      <c r="D90" s="3">
        <v>19.989999999999998</v>
      </c>
      <c r="E90" s="3">
        <f t="shared" si="0"/>
        <v>0.19989999999999999</v>
      </c>
      <c r="F90" s="4"/>
      <c r="G90" s="4"/>
    </row>
    <row r="91" spans="1:7" x14ac:dyDescent="0.25">
      <c r="A91" s="2" t="s">
        <v>415</v>
      </c>
      <c r="B91" s="2" t="s">
        <v>98</v>
      </c>
      <c r="C91" s="2" t="s">
        <v>99</v>
      </c>
      <c r="D91" s="3">
        <v>7.49</v>
      </c>
      <c r="E91" s="3">
        <f t="shared" si="0"/>
        <v>7.4900000000000008E-2</v>
      </c>
      <c r="F91" s="4"/>
      <c r="G91" s="4"/>
    </row>
    <row r="92" spans="1:7" x14ac:dyDescent="0.25">
      <c r="A92" s="2" t="s">
        <v>415</v>
      </c>
      <c r="B92" s="2" t="s">
        <v>100</v>
      </c>
      <c r="C92" s="2" t="s">
        <v>101</v>
      </c>
      <c r="D92" s="3">
        <v>7.49</v>
      </c>
      <c r="E92" s="3">
        <f t="shared" si="0"/>
        <v>7.4900000000000008E-2</v>
      </c>
      <c r="F92" s="4"/>
      <c r="G92" s="4"/>
    </row>
    <row r="93" spans="1:7" x14ac:dyDescent="0.25">
      <c r="A93" s="2" t="s">
        <v>415</v>
      </c>
      <c r="B93" s="2" t="s">
        <v>120</v>
      </c>
      <c r="C93" s="2" t="s">
        <v>121</v>
      </c>
      <c r="D93" s="3">
        <v>19.989999999999998</v>
      </c>
      <c r="E93" s="3">
        <f t="shared" si="0"/>
        <v>0.19989999999999999</v>
      </c>
      <c r="F93" s="4"/>
      <c r="G93" s="4"/>
    </row>
    <row r="94" spans="1:7" x14ac:dyDescent="0.25">
      <c r="A94" s="2" t="s">
        <v>415</v>
      </c>
      <c r="B94" s="2" t="s">
        <v>102</v>
      </c>
      <c r="C94" s="2" t="s">
        <v>103</v>
      </c>
      <c r="D94" s="3">
        <v>9.99</v>
      </c>
      <c r="E94" s="3">
        <f t="shared" si="0"/>
        <v>9.9900000000000003E-2</v>
      </c>
      <c r="F94" s="4"/>
      <c r="G94" s="4"/>
    </row>
    <row r="95" spans="1:7" x14ac:dyDescent="0.25">
      <c r="A95" s="2" t="s">
        <v>415</v>
      </c>
      <c r="B95" s="2" t="s">
        <v>104</v>
      </c>
      <c r="C95" s="2" t="s">
        <v>105</v>
      </c>
      <c r="D95" s="3">
        <v>9.99</v>
      </c>
      <c r="E95" s="3">
        <f t="shared" si="0"/>
        <v>9.9900000000000003E-2</v>
      </c>
      <c r="F95" s="4"/>
      <c r="G95" s="4"/>
    </row>
    <row r="96" spans="1:7" x14ac:dyDescent="0.25">
      <c r="A96" s="2" t="s">
        <v>415</v>
      </c>
      <c r="B96" s="2" t="s">
        <v>106</v>
      </c>
      <c r="C96" s="2" t="s">
        <v>107</v>
      </c>
      <c r="D96" s="3">
        <v>9.99</v>
      </c>
      <c r="E96" s="3">
        <f t="shared" si="0"/>
        <v>9.9900000000000003E-2</v>
      </c>
      <c r="F96" s="4"/>
      <c r="G96" s="4"/>
    </row>
    <row r="97" spans="1:7" x14ac:dyDescent="0.25">
      <c r="A97" s="2" t="s">
        <v>415</v>
      </c>
      <c r="B97" s="2" t="s">
        <v>108</v>
      </c>
      <c r="C97" s="2" t="s">
        <v>109</v>
      </c>
      <c r="D97" s="3">
        <v>9.99</v>
      </c>
      <c r="E97" s="3">
        <f t="shared" si="0"/>
        <v>9.9900000000000003E-2</v>
      </c>
      <c r="F97" s="4"/>
      <c r="G97" s="4"/>
    </row>
    <row r="98" spans="1:7" x14ac:dyDescent="0.25">
      <c r="A98" s="2" t="s">
        <v>415</v>
      </c>
      <c r="B98" s="2" t="s">
        <v>110</v>
      </c>
      <c r="C98" s="2" t="s">
        <v>111</v>
      </c>
      <c r="D98" s="3">
        <v>7.49</v>
      </c>
      <c r="E98" s="3">
        <f>D98/50</f>
        <v>0.14980000000000002</v>
      </c>
      <c r="F98" s="4"/>
      <c r="G98" s="4"/>
    </row>
    <row r="99" spans="1:7" x14ac:dyDescent="0.25">
      <c r="A99" s="2" t="s">
        <v>415</v>
      </c>
      <c r="B99" s="2" t="s">
        <v>112</v>
      </c>
      <c r="C99" s="2" t="s">
        <v>113</v>
      </c>
      <c r="D99" s="3">
        <v>7.49</v>
      </c>
      <c r="E99" s="3">
        <f>D99/50</f>
        <v>0.14980000000000002</v>
      </c>
      <c r="F99" s="4"/>
      <c r="G99" s="4"/>
    </row>
    <row r="100" spans="1:7" x14ac:dyDescent="0.25">
      <c r="A100" s="2" t="s">
        <v>415</v>
      </c>
      <c r="B100" s="2" t="s">
        <v>114</v>
      </c>
      <c r="C100" s="2" t="s">
        <v>115</v>
      </c>
      <c r="D100" s="3">
        <v>9.99</v>
      </c>
      <c r="E100" s="3">
        <f>D100/50</f>
        <v>0.19980000000000001</v>
      </c>
      <c r="F100" s="4"/>
      <c r="G100" s="4"/>
    </row>
    <row r="101" spans="1:7" x14ac:dyDescent="0.25">
      <c r="A101" s="2" t="s">
        <v>415</v>
      </c>
      <c r="B101" s="2" t="s">
        <v>116</v>
      </c>
      <c r="C101" s="2" t="s">
        <v>117</v>
      </c>
      <c r="D101" s="3">
        <v>7.49</v>
      </c>
      <c r="E101" s="3">
        <f>D101/25</f>
        <v>0.29960000000000003</v>
      </c>
      <c r="F101" s="4"/>
      <c r="G101" s="4"/>
    </row>
    <row r="102" spans="1:7" x14ac:dyDescent="0.25">
      <c r="A102" s="2" t="s">
        <v>415</v>
      </c>
      <c r="B102" s="2" t="s">
        <v>122</v>
      </c>
      <c r="C102" s="2" t="s">
        <v>123</v>
      </c>
      <c r="D102" s="3">
        <v>9.99</v>
      </c>
      <c r="E102" s="3">
        <f>D102/25</f>
        <v>0.39960000000000001</v>
      </c>
      <c r="F102" s="4"/>
      <c r="G102" s="4"/>
    </row>
    <row r="103" spans="1:7" x14ac:dyDescent="0.25">
      <c r="A103" s="2" t="s">
        <v>415</v>
      </c>
      <c r="B103" s="2" t="s">
        <v>138</v>
      </c>
      <c r="C103" s="2" t="s">
        <v>139</v>
      </c>
      <c r="D103" s="3">
        <v>2.95</v>
      </c>
      <c r="E103" s="3">
        <f t="shared" ref="E103:E108" si="1">D103/10</f>
        <v>0.29500000000000004</v>
      </c>
      <c r="F103" s="4"/>
      <c r="G103" s="4"/>
    </row>
    <row r="104" spans="1:7" x14ac:dyDescent="0.25">
      <c r="A104" s="2" t="s">
        <v>415</v>
      </c>
      <c r="B104" s="2" t="s">
        <v>140</v>
      </c>
      <c r="C104" s="2" t="s">
        <v>141</v>
      </c>
      <c r="D104" s="3">
        <v>2.95</v>
      </c>
      <c r="E104" s="3">
        <f t="shared" si="1"/>
        <v>0.29500000000000004</v>
      </c>
      <c r="F104" s="4"/>
      <c r="G104" s="4"/>
    </row>
    <row r="105" spans="1:7" x14ac:dyDescent="0.25">
      <c r="A105" s="2" t="s">
        <v>415</v>
      </c>
      <c r="B105" s="2" t="s">
        <v>142</v>
      </c>
      <c r="C105" s="2" t="s">
        <v>143</v>
      </c>
      <c r="D105" s="3">
        <v>3.95</v>
      </c>
      <c r="E105" s="3">
        <f t="shared" si="1"/>
        <v>0.39500000000000002</v>
      </c>
      <c r="F105" s="4"/>
      <c r="G105" s="4"/>
    </row>
    <row r="106" spans="1:7" x14ac:dyDescent="0.25">
      <c r="A106" s="2" t="s">
        <v>415</v>
      </c>
      <c r="B106" s="2" t="s">
        <v>144</v>
      </c>
      <c r="C106" s="2" t="s">
        <v>145</v>
      </c>
      <c r="D106" s="3">
        <v>3.95</v>
      </c>
      <c r="E106" s="3">
        <f t="shared" si="1"/>
        <v>0.39500000000000002</v>
      </c>
      <c r="F106" s="4"/>
      <c r="G106" s="4"/>
    </row>
    <row r="107" spans="1:7" x14ac:dyDescent="0.25">
      <c r="A107" s="2" t="s">
        <v>415</v>
      </c>
      <c r="B107" s="2" t="s">
        <v>146</v>
      </c>
      <c r="C107" s="2" t="s">
        <v>147</v>
      </c>
      <c r="D107" s="3">
        <v>7.95</v>
      </c>
      <c r="E107" s="3">
        <f t="shared" si="1"/>
        <v>0.79500000000000004</v>
      </c>
      <c r="F107" s="4"/>
      <c r="G107" s="4"/>
    </row>
    <row r="108" spans="1:7" x14ac:dyDescent="0.25">
      <c r="A108" s="2" t="s">
        <v>415</v>
      </c>
      <c r="B108" s="2" t="s">
        <v>148</v>
      </c>
      <c r="C108" s="2" t="s">
        <v>149</v>
      </c>
      <c r="D108" s="3">
        <v>7.95</v>
      </c>
      <c r="E108" s="3">
        <f t="shared" si="1"/>
        <v>0.79500000000000004</v>
      </c>
      <c r="F108" s="4"/>
      <c r="G108" s="4"/>
    </row>
    <row r="109" spans="1:7" x14ac:dyDescent="0.25">
      <c r="A109" s="2" t="s">
        <v>415</v>
      </c>
      <c r="B109" s="2" t="s">
        <v>150</v>
      </c>
      <c r="C109" s="2" t="s">
        <v>151</v>
      </c>
      <c r="D109" s="3">
        <v>5.95</v>
      </c>
      <c r="E109" s="3">
        <f>D109/4</f>
        <v>1.4875</v>
      </c>
      <c r="F109" s="4"/>
      <c r="G109" s="4"/>
    </row>
    <row r="110" spans="1:7" x14ac:dyDescent="0.25">
      <c r="A110" s="2" t="s">
        <v>415</v>
      </c>
      <c r="B110" s="2" t="s">
        <v>152</v>
      </c>
      <c r="C110" s="2" t="s">
        <v>153</v>
      </c>
      <c r="D110" s="3">
        <v>6.95</v>
      </c>
      <c r="E110" s="3">
        <f>D110/4</f>
        <v>1.7375</v>
      </c>
      <c r="F110" s="4"/>
      <c r="G110" s="4"/>
    </row>
    <row r="111" spans="1:7" x14ac:dyDescent="0.25">
      <c r="A111" s="2" t="s">
        <v>415</v>
      </c>
      <c r="B111" s="2" t="s">
        <v>154</v>
      </c>
      <c r="C111" s="2" t="s">
        <v>155</v>
      </c>
      <c r="D111" s="3">
        <v>7.95</v>
      </c>
      <c r="E111" s="3">
        <f>D111/4</f>
        <v>1.9875</v>
      </c>
      <c r="F111" s="4"/>
      <c r="G111" s="4"/>
    </row>
    <row r="112" spans="1:7" x14ac:dyDescent="0.25">
      <c r="A112" s="2" t="s">
        <v>415</v>
      </c>
      <c r="B112" s="2" t="s">
        <v>156</v>
      </c>
      <c r="C112" s="2" t="s">
        <v>157</v>
      </c>
      <c r="D112" s="3">
        <v>8.9499999999999993</v>
      </c>
      <c r="E112" s="3">
        <f>D112/4</f>
        <v>2.2374999999999998</v>
      </c>
      <c r="F112" s="4"/>
      <c r="G112" s="4"/>
    </row>
    <row r="113" spans="1:7" x14ac:dyDescent="0.25">
      <c r="A113" s="2" t="s">
        <v>415</v>
      </c>
      <c r="B113" s="2" t="s">
        <v>158</v>
      </c>
      <c r="C113" s="2" t="s">
        <v>159</v>
      </c>
      <c r="D113" s="3">
        <v>9.9499999999999993</v>
      </c>
      <c r="E113" s="3">
        <f>D113/4</f>
        <v>2.4874999999999998</v>
      </c>
      <c r="F113" s="4"/>
      <c r="G113" s="4"/>
    </row>
    <row r="114" spans="1:7" x14ac:dyDescent="0.25">
      <c r="A114" s="2" t="s">
        <v>416</v>
      </c>
      <c r="B114" s="2" t="s">
        <v>166</v>
      </c>
      <c r="C114" s="2" t="s">
        <v>167</v>
      </c>
      <c r="D114" s="3">
        <v>19.989999999999998</v>
      </c>
      <c r="E114" s="3">
        <f>D114/2</f>
        <v>9.9949999999999992</v>
      </c>
      <c r="F114" s="4"/>
      <c r="G114" s="4"/>
    </row>
    <row r="115" spans="1:7" x14ac:dyDescent="0.25">
      <c r="A115" s="2" t="s">
        <v>416</v>
      </c>
      <c r="B115" s="2" t="s">
        <v>172</v>
      </c>
      <c r="C115" s="2" t="s">
        <v>173</v>
      </c>
      <c r="D115" s="3">
        <v>9.99</v>
      </c>
      <c r="E115" s="3">
        <f>D115/4</f>
        <v>2.4975000000000001</v>
      </c>
      <c r="F115" s="4"/>
      <c r="G115" s="4"/>
    </row>
    <row r="116" spans="1:7" x14ac:dyDescent="0.25">
      <c r="A116" s="2" t="s">
        <v>416</v>
      </c>
      <c r="B116" s="2" t="s">
        <v>184</v>
      </c>
      <c r="C116" s="2" t="s">
        <v>185</v>
      </c>
      <c r="D116" s="3">
        <v>14.99</v>
      </c>
      <c r="E116" s="3">
        <f>D116</f>
        <v>14.99</v>
      </c>
      <c r="F116" s="4"/>
      <c r="G116" s="4"/>
    </row>
    <row r="117" spans="1:7" x14ac:dyDescent="0.25">
      <c r="A117" s="2" t="s">
        <v>416</v>
      </c>
      <c r="B117" s="2" t="s">
        <v>168</v>
      </c>
      <c r="C117" s="2" t="s">
        <v>169</v>
      </c>
      <c r="D117" s="3">
        <v>39.99</v>
      </c>
      <c r="E117" s="3">
        <f>D117/4</f>
        <v>9.9975000000000005</v>
      </c>
      <c r="F117" s="4"/>
      <c r="G117" s="4"/>
    </row>
    <row r="118" spans="1:7" x14ac:dyDescent="0.25">
      <c r="A118" s="2" t="s">
        <v>416</v>
      </c>
      <c r="B118" s="2" t="s">
        <v>174</v>
      </c>
      <c r="C118" s="2" t="s">
        <v>175</v>
      </c>
      <c r="D118" s="3">
        <v>19.989999999999998</v>
      </c>
      <c r="E118" s="3">
        <f>D118/4</f>
        <v>4.9974999999999996</v>
      </c>
      <c r="F118" s="4"/>
      <c r="G118" s="4"/>
    </row>
    <row r="119" spans="1:7" x14ac:dyDescent="0.25">
      <c r="A119" s="2" t="s">
        <v>416</v>
      </c>
      <c r="B119" s="2" t="s">
        <v>188</v>
      </c>
      <c r="C119" s="2" t="s">
        <v>189</v>
      </c>
      <c r="D119" s="3">
        <v>12.99</v>
      </c>
      <c r="E119" s="3">
        <f>D119/4</f>
        <v>3.2475000000000001</v>
      </c>
      <c r="F119" s="4"/>
      <c r="G119" s="4"/>
    </row>
    <row r="120" spans="1:7" x14ac:dyDescent="0.25">
      <c r="A120" s="2" t="s">
        <v>416</v>
      </c>
      <c r="B120" s="2" t="s">
        <v>190</v>
      </c>
      <c r="C120" s="2" t="s">
        <v>191</v>
      </c>
      <c r="D120" s="3">
        <v>19.989999999999998</v>
      </c>
      <c r="E120" s="3">
        <f>D120</f>
        <v>19.989999999999998</v>
      </c>
      <c r="F120" s="4"/>
      <c r="G120" s="4"/>
    </row>
    <row r="121" spans="1:7" x14ac:dyDescent="0.25">
      <c r="A121" s="2" t="s">
        <v>416</v>
      </c>
      <c r="B121" s="2" t="s">
        <v>178</v>
      </c>
      <c r="C121" s="2" t="s">
        <v>179</v>
      </c>
      <c r="D121" s="3">
        <v>12.99</v>
      </c>
      <c r="E121" s="3">
        <f>D121/4</f>
        <v>3.2475000000000001</v>
      </c>
      <c r="F121" s="4"/>
      <c r="G121" s="4"/>
    </row>
    <row r="122" spans="1:7" x14ac:dyDescent="0.25">
      <c r="A122" s="2" t="s">
        <v>416</v>
      </c>
      <c r="B122" s="2" t="s">
        <v>180</v>
      </c>
      <c r="C122" s="2" t="s">
        <v>181</v>
      </c>
      <c r="D122" s="3">
        <v>59.99</v>
      </c>
      <c r="E122" s="3">
        <f>D122/4</f>
        <v>14.9975</v>
      </c>
      <c r="F122" s="4"/>
      <c r="G122" s="4"/>
    </row>
    <row r="123" spans="1:7" x14ac:dyDescent="0.25">
      <c r="A123" s="2" t="s">
        <v>416</v>
      </c>
      <c r="B123" s="2" t="s">
        <v>170</v>
      </c>
      <c r="C123" s="2" t="s">
        <v>171</v>
      </c>
      <c r="D123" s="3">
        <v>24.99</v>
      </c>
      <c r="E123" s="3">
        <f>D123/2</f>
        <v>12.494999999999999</v>
      </c>
      <c r="F123" s="4"/>
      <c r="G123" s="4"/>
    </row>
    <row r="124" spans="1:7" x14ac:dyDescent="0.25">
      <c r="A124" s="2" t="s">
        <v>416</v>
      </c>
      <c r="B124" s="2" t="s">
        <v>176</v>
      </c>
      <c r="C124" s="2" t="s">
        <v>177</v>
      </c>
      <c r="D124" s="3">
        <v>19.989999999999998</v>
      </c>
      <c r="E124" s="3">
        <f>D124/4</f>
        <v>4.9974999999999996</v>
      </c>
      <c r="F124" s="4"/>
      <c r="G124" s="4"/>
    </row>
    <row r="125" spans="1:7" x14ac:dyDescent="0.25">
      <c r="A125" s="2" t="s">
        <v>416</v>
      </c>
      <c r="B125" s="2" t="s">
        <v>182</v>
      </c>
      <c r="C125" s="2" t="s">
        <v>183</v>
      </c>
      <c r="D125" s="3">
        <v>24.99</v>
      </c>
      <c r="E125" s="3">
        <f>D125/4</f>
        <v>6.2474999999999996</v>
      </c>
      <c r="F125" s="4"/>
      <c r="G125" s="4"/>
    </row>
    <row r="126" spans="1:7" x14ac:dyDescent="0.25">
      <c r="A126" s="2" t="s">
        <v>416</v>
      </c>
      <c r="B126" s="2" t="s">
        <v>222</v>
      </c>
      <c r="C126" s="2" t="s">
        <v>223</v>
      </c>
      <c r="D126" s="3">
        <v>24.99</v>
      </c>
      <c r="E126" s="3">
        <f>D126</f>
        <v>24.99</v>
      </c>
      <c r="F126" s="4"/>
      <c r="G126" s="4"/>
    </row>
    <row r="127" spans="1:7" x14ac:dyDescent="0.25">
      <c r="A127" s="2" t="s">
        <v>416</v>
      </c>
      <c r="B127" s="2" t="s">
        <v>196</v>
      </c>
      <c r="C127" s="2" t="s">
        <v>197</v>
      </c>
      <c r="D127" s="3">
        <v>19.989999999999998</v>
      </c>
      <c r="E127" s="3">
        <f>D127</f>
        <v>19.989999999999998</v>
      </c>
      <c r="F127" s="4"/>
      <c r="G127" s="4"/>
    </row>
    <row r="128" spans="1:7" x14ac:dyDescent="0.25">
      <c r="A128" s="2" t="s">
        <v>416</v>
      </c>
      <c r="B128" s="2" t="s">
        <v>242</v>
      </c>
      <c r="C128" s="2" t="s">
        <v>243</v>
      </c>
      <c r="D128" s="3">
        <v>24.99</v>
      </c>
      <c r="E128" s="3">
        <f>D128</f>
        <v>24.99</v>
      </c>
      <c r="F128" s="4"/>
      <c r="G128" s="4"/>
    </row>
    <row r="129" spans="1:7" x14ac:dyDescent="0.25">
      <c r="A129" s="2" t="s">
        <v>416</v>
      </c>
      <c r="B129" s="2" t="s">
        <v>270</v>
      </c>
      <c r="C129" s="2" t="s">
        <v>271</v>
      </c>
      <c r="D129" s="3">
        <v>7.99</v>
      </c>
      <c r="E129" s="3">
        <f>D129/50</f>
        <v>0.1598</v>
      </c>
      <c r="F129" s="4"/>
      <c r="G129" s="4"/>
    </row>
    <row r="130" spans="1:7" x14ac:dyDescent="0.25">
      <c r="A130" s="2" t="s">
        <v>416</v>
      </c>
      <c r="B130" s="2" t="s">
        <v>268</v>
      </c>
      <c r="C130" s="2" t="s">
        <v>269</v>
      </c>
      <c r="D130" s="3">
        <v>4.99</v>
      </c>
      <c r="E130" s="3">
        <f>D130/10</f>
        <v>0.499</v>
      </c>
      <c r="F130" s="4"/>
      <c r="G130" s="4"/>
    </row>
    <row r="131" spans="1:7" x14ac:dyDescent="0.25">
      <c r="A131" s="2" t="s">
        <v>416</v>
      </c>
      <c r="B131" s="2" t="s">
        <v>204</v>
      </c>
      <c r="C131" s="2" t="s">
        <v>205</v>
      </c>
      <c r="D131" s="3">
        <v>9.99</v>
      </c>
      <c r="E131" s="3">
        <f>D131/2</f>
        <v>4.9950000000000001</v>
      </c>
      <c r="F131" s="4"/>
      <c r="G131" s="4"/>
    </row>
    <row r="132" spans="1:7" x14ac:dyDescent="0.25">
      <c r="A132" s="2" t="s">
        <v>416</v>
      </c>
      <c r="B132" s="2" t="s">
        <v>260</v>
      </c>
      <c r="C132" s="2" t="s">
        <v>261</v>
      </c>
      <c r="D132" s="3">
        <v>4.99</v>
      </c>
      <c r="E132" s="3">
        <f>D132/10</f>
        <v>0.499</v>
      </c>
      <c r="F132" s="4"/>
      <c r="G132" s="4"/>
    </row>
    <row r="133" spans="1:7" x14ac:dyDescent="0.25">
      <c r="A133" s="2" t="s">
        <v>416</v>
      </c>
      <c r="B133" s="2" t="s">
        <v>508</v>
      </c>
      <c r="C133" s="2" t="s">
        <v>509</v>
      </c>
      <c r="D133" s="3">
        <v>4.95</v>
      </c>
      <c r="E133" s="3">
        <f>4.95/3</f>
        <v>1.6500000000000001</v>
      </c>
      <c r="F133" s="4"/>
      <c r="G133" s="4"/>
    </row>
    <row r="134" spans="1:7" x14ac:dyDescent="0.25">
      <c r="A134" s="2" t="s">
        <v>416</v>
      </c>
      <c r="B134" s="2" t="s">
        <v>256</v>
      </c>
      <c r="C134" s="2" t="s">
        <v>257</v>
      </c>
      <c r="D134" s="3">
        <v>8.9600000000000009</v>
      </c>
      <c r="E134" s="3">
        <f>D134/4</f>
        <v>2.2400000000000002</v>
      </c>
      <c r="F134" s="4"/>
      <c r="G134" s="4"/>
    </row>
    <row r="135" spans="1:7" x14ac:dyDescent="0.25">
      <c r="A135" s="2" t="s">
        <v>416</v>
      </c>
      <c r="B135" s="2" t="s">
        <v>254</v>
      </c>
      <c r="C135" s="2" t="s">
        <v>255</v>
      </c>
      <c r="D135" s="3">
        <v>5.49</v>
      </c>
      <c r="E135" s="3">
        <f>D135</f>
        <v>5.49</v>
      </c>
      <c r="F135" s="4"/>
      <c r="G135" s="4"/>
    </row>
    <row r="136" spans="1:7" x14ac:dyDescent="0.25">
      <c r="A136" s="2" t="s">
        <v>416</v>
      </c>
      <c r="B136" s="2" t="s">
        <v>264</v>
      </c>
      <c r="C136" s="2" t="s">
        <v>265</v>
      </c>
      <c r="D136" s="3">
        <v>6.45</v>
      </c>
      <c r="E136" s="3">
        <f>D136/8</f>
        <v>0.80625000000000002</v>
      </c>
      <c r="F136" s="4"/>
      <c r="G136" s="4"/>
    </row>
    <row r="137" spans="1:7" x14ac:dyDescent="0.25">
      <c r="A137" s="2" t="s">
        <v>416</v>
      </c>
      <c r="B137" s="2" t="s">
        <v>192</v>
      </c>
      <c r="C137" s="2" t="s">
        <v>193</v>
      </c>
      <c r="D137" s="3">
        <v>12.99</v>
      </c>
      <c r="E137" s="3">
        <f>D137</f>
        <v>12.99</v>
      </c>
      <c r="F137" s="4"/>
      <c r="G137" s="4"/>
    </row>
    <row r="138" spans="1:7" x14ac:dyDescent="0.25">
      <c r="A138" s="2" t="s">
        <v>416</v>
      </c>
      <c r="B138" s="2" t="s">
        <v>198</v>
      </c>
      <c r="C138" s="2" t="s">
        <v>199</v>
      </c>
      <c r="D138" s="3">
        <v>12.99</v>
      </c>
      <c r="E138" s="3">
        <f>D138/4</f>
        <v>3.2475000000000001</v>
      </c>
      <c r="F138" s="4"/>
      <c r="G138" s="4"/>
    </row>
    <row r="139" spans="1:7" x14ac:dyDescent="0.25">
      <c r="A139" s="2" t="s">
        <v>416</v>
      </c>
      <c r="B139" s="2" t="s">
        <v>240</v>
      </c>
      <c r="C139" s="2" t="s">
        <v>241</v>
      </c>
      <c r="D139" s="3">
        <v>9.99</v>
      </c>
      <c r="E139" s="3">
        <f>D139/10</f>
        <v>0.999</v>
      </c>
      <c r="F139" s="4"/>
      <c r="G139" s="4"/>
    </row>
    <row r="140" spans="1:7" x14ac:dyDescent="0.25">
      <c r="A140" s="2" t="s">
        <v>416</v>
      </c>
      <c r="B140" s="2" t="s">
        <v>202</v>
      </c>
      <c r="C140" s="2" t="s">
        <v>203</v>
      </c>
      <c r="D140" s="3">
        <v>29.99</v>
      </c>
      <c r="E140" s="3">
        <f>D140</f>
        <v>29.99</v>
      </c>
      <c r="F140" s="4"/>
      <c r="G140" s="4"/>
    </row>
    <row r="141" spans="1:7" x14ac:dyDescent="0.25">
      <c r="A141" s="2" t="s">
        <v>416</v>
      </c>
      <c r="B141" s="2" t="s">
        <v>232</v>
      </c>
      <c r="C141" s="2" t="s">
        <v>233</v>
      </c>
      <c r="D141" s="3">
        <v>14.99</v>
      </c>
      <c r="E141" s="3">
        <f>D141/4</f>
        <v>3.7475000000000001</v>
      </c>
      <c r="F141" s="4"/>
      <c r="G141" s="4"/>
    </row>
    <row r="142" spans="1:7" x14ac:dyDescent="0.25">
      <c r="A142" s="2" t="s">
        <v>416</v>
      </c>
      <c r="B142" s="2" t="s">
        <v>226</v>
      </c>
      <c r="C142" s="2" t="s">
        <v>227</v>
      </c>
      <c r="D142" s="3">
        <v>4.99</v>
      </c>
      <c r="E142" s="3">
        <f>D142/4</f>
        <v>1.2475000000000001</v>
      </c>
      <c r="F142" s="4"/>
      <c r="G142" s="4"/>
    </row>
    <row r="143" spans="1:7" x14ac:dyDescent="0.25">
      <c r="A143" s="2" t="s">
        <v>416</v>
      </c>
      <c r="B143" s="2" t="s">
        <v>228</v>
      </c>
      <c r="C143" s="2" t="s">
        <v>229</v>
      </c>
      <c r="D143" s="3">
        <v>4.99</v>
      </c>
      <c r="E143" s="3">
        <f>D143/4</f>
        <v>1.2475000000000001</v>
      </c>
      <c r="F143" s="4"/>
      <c r="G143" s="4"/>
    </row>
    <row r="144" spans="1:7" x14ac:dyDescent="0.25">
      <c r="A144" s="2" t="s">
        <v>416</v>
      </c>
      <c r="B144" s="2" t="s">
        <v>230</v>
      </c>
      <c r="C144" s="2" t="s">
        <v>231</v>
      </c>
      <c r="D144" s="3">
        <v>4.99</v>
      </c>
      <c r="E144" s="3">
        <f>D144/4</f>
        <v>1.2475000000000001</v>
      </c>
      <c r="F144" s="4"/>
      <c r="G144" s="4"/>
    </row>
    <row r="145" spans="1:7" x14ac:dyDescent="0.25">
      <c r="A145" s="2" t="s">
        <v>416</v>
      </c>
      <c r="B145" s="2" t="s">
        <v>236</v>
      </c>
      <c r="C145" s="2" t="s">
        <v>237</v>
      </c>
      <c r="D145" s="3">
        <v>7.99</v>
      </c>
      <c r="E145" s="3">
        <f>D145/10</f>
        <v>0.79900000000000004</v>
      </c>
      <c r="F145" s="4"/>
      <c r="G145" s="4"/>
    </row>
    <row r="146" spans="1:7" x14ac:dyDescent="0.25">
      <c r="A146" s="2" t="s">
        <v>416</v>
      </c>
      <c r="B146" s="2" t="s">
        <v>234</v>
      </c>
      <c r="C146" s="2" t="s">
        <v>235</v>
      </c>
      <c r="D146" s="3">
        <v>9.99</v>
      </c>
      <c r="E146" s="3">
        <f>D146</f>
        <v>9.99</v>
      </c>
      <c r="F146" s="4"/>
      <c r="G146" s="4"/>
    </row>
    <row r="147" spans="1:7" x14ac:dyDescent="0.25">
      <c r="A147" s="2" t="s">
        <v>416</v>
      </c>
      <c r="B147" s="2" t="s">
        <v>238</v>
      </c>
      <c r="C147" s="2" t="s">
        <v>239</v>
      </c>
      <c r="D147" s="3">
        <v>9.99</v>
      </c>
      <c r="E147" s="3">
        <f>D147</f>
        <v>9.99</v>
      </c>
      <c r="F147" s="4"/>
      <c r="G147" s="4"/>
    </row>
    <row r="148" spans="1:7" x14ac:dyDescent="0.25">
      <c r="A148" s="2" t="s">
        <v>416</v>
      </c>
      <c r="B148" s="2" t="s">
        <v>214</v>
      </c>
      <c r="C148" s="2" t="s">
        <v>215</v>
      </c>
      <c r="D148" s="3">
        <v>12.99</v>
      </c>
      <c r="E148" s="3">
        <f>D148/4</f>
        <v>3.2475000000000001</v>
      </c>
      <c r="F148" s="4"/>
      <c r="G148" s="4"/>
    </row>
    <row r="149" spans="1:7" x14ac:dyDescent="0.25">
      <c r="A149" s="2" t="s">
        <v>416</v>
      </c>
      <c r="B149" s="2" t="s">
        <v>216</v>
      </c>
      <c r="C149" s="2" t="s">
        <v>217</v>
      </c>
      <c r="D149" s="3">
        <v>12.99</v>
      </c>
      <c r="E149" s="3">
        <f>D149/4</f>
        <v>3.2475000000000001</v>
      </c>
      <c r="F149" s="4"/>
      <c r="G149" s="4"/>
    </row>
    <row r="150" spans="1:7" x14ac:dyDescent="0.25">
      <c r="A150" s="2" t="s">
        <v>416</v>
      </c>
      <c r="B150" s="2" t="s">
        <v>218</v>
      </c>
      <c r="C150" s="2" t="s">
        <v>219</v>
      </c>
      <c r="D150" s="3">
        <v>12.99</v>
      </c>
      <c r="E150" s="3">
        <f>D150/4</f>
        <v>3.2475000000000001</v>
      </c>
      <c r="F150" s="4"/>
      <c r="G150" s="4"/>
    </row>
    <row r="151" spans="1:7" x14ac:dyDescent="0.25">
      <c r="A151" s="2" t="s">
        <v>416</v>
      </c>
      <c r="B151" s="2" t="s">
        <v>220</v>
      </c>
      <c r="C151" s="2" t="s">
        <v>221</v>
      </c>
      <c r="D151" s="3">
        <v>12.99</v>
      </c>
      <c r="E151" s="3">
        <f>D151/4</f>
        <v>3.2475000000000001</v>
      </c>
      <c r="F151" s="4"/>
      <c r="G151" s="4"/>
    </row>
    <row r="152" spans="1:7" x14ac:dyDescent="0.25">
      <c r="A152" s="2" t="s">
        <v>416</v>
      </c>
      <c r="B152" s="2" t="s">
        <v>212</v>
      </c>
      <c r="C152" s="2" t="s">
        <v>213</v>
      </c>
      <c r="D152" s="3">
        <v>12.99</v>
      </c>
      <c r="E152" s="3">
        <f>D152/8</f>
        <v>1.62375</v>
      </c>
      <c r="F152" s="4"/>
      <c r="G152" s="4"/>
    </row>
    <row r="153" spans="1:7" x14ac:dyDescent="0.25">
      <c r="A153" s="2" t="s">
        <v>416</v>
      </c>
      <c r="B153" s="2" t="s">
        <v>252</v>
      </c>
      <c r="C153" s="2" t="s">
        <v>253</v>
      </c>
      <c r="D153" s="3">
        <v>12.99</v>
      </c>
      <c r="E153" s="3">
        <f>D153/8</f>
        <v>1.62375</v>
      </c>
      <c r="F153" s="4"/>
      <c r="G153" s="4"/>
    </row>
    <row r="154" spans="1:7" x14ac:dyDescent="0.25">
      <c r="A154" s="2" t="s">
        <v>416</v>
      </c>
      <c r="B154" s="2" t="s">
        <v>246</v>
      </c>
      <c r="C154" s="2" t="s">
        <v>247</v>
      </c>
      <c r="D154" s="3">
        <v>9.99</v>
      </c>
      <c r="E154" s="3">
        <f>D154</f>
        <v>9.99</v>
      </c>
      <c r="F154" s="4"/>
      <c r="G154" s="4"/>
    </row>
    <row r="155" spans="1:7" x14ac:dyDescent="0.25">
      <c r="A155" s="2" t="s">
        <v>416</v>
      </c>
      <c r="B155" s="2" t="s">
        <v>244</v>
      </c>
      <c r="C155" s="2" t="s">
        <v>245</v>
      </c>
      <c r="D155" s="3">
        <v>24.99</v>
      </c>
      <c r="E155" s="3">
        <f>D155</f>
        <v>24.99</v>
      </c>
      <c r="F155" s="4"/>
      <c r="G155" s="4"/>
    </row>
    <row r="156" spans="1:7" x14ac:dyDescent="0.25">
      <c r="A156" s="2" t="s">
        <v>416</v>
      </c>
      <c r="B156" s="2" t="s">
        <v>200</v>
      </c>
      <c r="C156" s="2" t="s">
        <v>201</v>
      </c>
      <c r="D156" s="3">
        <v>19.989999999999998</v>
      </c>
      <c r="E156" s="3">
        <f>D156/12</f>
        <v>1.6658333333333333</v>
      </c>
      <c r="F156" s="4"/>
      <c r="G156" s="4"/>
    </row>
    <row r="157" spans="1:7" x14ac:dyDescent="0.25">
      <c r="A157" s="2" t="s">
        <v>416</v>
      </c>
      <c r="B157" s="2" t="s">
        <v>186</v>
      </c>
      <c r="C157" s="2" t="s">
        <v>187</v>
      </c>
      <c r="D157" s="3">
        <v>4.99</v>
      </c>
      <c r="E157" s="3">
        <f>D157</f>
        <v>4.99</v>
      </c>
      <c r="F157" s="4"/>
      <c r="G157" s="4"/>
    </row>
    <row r="158" spans="1:7" x14ac:dyDescent="0.25">
      <c r="A158" s="2" t="s">
        <v>416</v>
      </c>
      <c r="B158" s="2" t="s">
        <v>278</v>
      </c>
      <c r="C158" s="2" t="s">
        <v>279</v>
      </c>
      <c r="D158" s="3">
        <v>4.95</v>
      </c>
      <c r="E158" s="3">
        <f>D158</f>
        <v>4.95</v>
      </c>
      <c r="F158" s="4"/>
      <c r="G158" s="4"/>
    </row>
    <row r="159" spans="1:7" x14ac:dyDescent="0.25">
      <c r="A159" s="2" t="s">
        <v>416</v>
      </c>
      <c r="B159" s="2" t="s">
        <v>272</v>
      </c>
      <c r="C159" s="2" t="s">
        <v>273</v>
      </c>
      <c r="D159" s="3">
        <v>7.99</v>
      </c>
      <c r="E159" s="3">
        <f>D159</f>
        <v>7.99</v>
      </c>
      <c r="F159" s="4"/>
      <c r="G159" s="4"/>
    </row>
    <row r="160" spans="1:7" x14ac:dyDescent="0.25">
      <c r="A160" s="2" t="s">
        <v>416</v>
      </c>
      <c r="B160" s="2" t="s">
        <v>274</v>
      </c>
      <c r="C160" s="2" t="s">
        <v>275</v>
      </c>
      <c r="D160" s="3">
        <v>2.99</v>
      </c>
      <c r="E160" s="3">
        <f>D160/20</f>
        <v>0.14950000000000002</v>
      </c>
      <c r="F160" s="4"/>
      <c r="G160" s="4"/>
    </row>
    <row r="161" spans="1:7" x14ac:dyDescent="0.25">
      <c r="A161" s="2" t="s">
        <v>416</v>
      </c>
      <c r="B161" s="2" t="s">
        <v>276</v>
      </c>
      <c r="C161" s="2" t="s">
        <v>277</v>
      </c>
      <c r="D161" s="3">
        <v>2.99</v>
      </c>
      <c r="E161" s="3">
        <f>D161/20</f>
        <v>0.14950000000000002</v>
      </c>
      <c r="F161" s="4"/>
      <c r="G161" s="4"/>
    </row>
    <row r="162" spans="1:7" x14ac:dyDescent="0.25">
      <c r="A162" s="2" t="s">
        <v>416</v>
      </c>
      <c r="B162" s="2" t="s">
        <v>194</v>
      </c>
      <c r="C162" s="2" t="s">
        <v>195</v>
      </c>
      <c r="D162" s="3">
        <v>19.989999999999998</v>
      </c>
      <c r="E162" s="3">
        <f>D162/16</f>
        <v>1.2493749999999999</v>
      </c>
      <c r="F162" s="4"/>
      <c r="G162" s="4"/>
    </row>
    <row r="163" spans="1:7" x14ac:dyDescent="0.25">
      <c r="A163" s="2" t="s">
        <v>416</v>
      </c>
      <c r="B163" s="2" t="s">
        <v>206</v>
      </c>
      <c r="C163" s="2" t="s">
        <v>207</v>
      </c>
      <c r="D163" s="3">
        <v>9.99</v>
      </c>
      <c r="E163" s="3">
        <f>D163/2</f>
        <v>4.9950000000000001</v>
      </c>
      <c r="F163" s="4"/>
      <c r="G163" s="4"/>
    </row>
    <row r="164" spans="1:7" x14ac:dyDescent="0.25">
      <c r="A164" s="2" t="s">
        <v>416</v>
      </c>
      <c r="B164" s="2" t="s">
        <v>262</v>
      </c>
      <c r="C164" s="2" t="s">
        <v>263</v>
      </c>
      <c r="D164" s="3">
        <v>5.99</v>
      </c>
      <c r="E164" s="3">
        <f>D164/30</f>
        <v>0.19966666666666669</v>
      </c>
      <c r="F164" s="4"/>
      <c r="G164" s="4"/>
    </row>
    <row r="165" spans="1:7" x14ac:dyDescent="0.25">
      <c r="A165" s="2" t="s">
        <v>416</v>
      </c>
      <c r="B165" s="2" t="s">
        <v>266</v>
      </c>
      <c r="C165" s="2" t="s">
        <v>267</v>
      </c>
      <c r="D165" s="3">
        <v>7.99</v>
      </c>
      <c r="E165" s="3">
        <f>D165/16</f>
        <v>0.49937500000000001</v>
      </c>
      <c r="F165" s="4"/>
      <c r="G165" s="4"/>
    </row>
    <row r="166" spans="1:7" x14ac:dyDescent="0.25">
      <c r="A166" s="2" t="s">
        <v>416</v>
      </c>
      <c r="B166" s="2" t="s">
        <v>258</v>
      </c>
      <c r="C166" s="2" t="s">
        <v>259</v>
      </c>
      <c r="D166" s="3">
        <v>4.99</v>
      </c>
      <c r="E166" s="3">
        <f>D166/5</f>
        <v>0.998</v>
      </c>
      <c r="F166" s="4"/>
      <c r="G166" s="4"/>
    </row>
    <row r="167" spans="1:7" x14ac:dyDescent="0.25">
      <c r="A167" s="2" t="s">
        <v>416</v>
      </c>
      <c r="B167" s="2" t="s">
        <v>421</v>
      </c>
      <c r="C167" s="2" t="s">
        <v>422</v>
      </c>
      <c r="D167" s="3">
        <v>29.99</v>
      </c>
      <c r="E167" s="3">
        <v>29.99</v>
      </c>
      <c r="F167" s="4"/>
      <c r="G167" s="4"/>
    </row>
    <row r="168" spans="1:7" x14ac:dyDescent="0.25">
      <c r="A168" s="2" t="s">
        <v>416</v>
      </c>
      <c r="B168" s="2" t="s">
        <v>410</v>
      </c>
      <c r="C168" s="2" t="s">
        <v>411</v>
      </c>
      <c r="D168" s="3">
        <v>14.99</v>
      </c>
      <c r="E168" s="3">
        <f>D168</f>
        <v>14.99</v>
      </c>
      <c r="F168" s="4"/>
      <c r="G168" s="4"/>
    </row>
    <row r="169" spans="1:7" x14ac:dyDescent="0.25">
      <c r="A169" s="2" t="s">
        <v>416</v>
      </c>
      <c r="B169" s="2" t="s">
        <v>529</v>
      </c>
      <c r="C169" s="2" t="s">
        <v>530</v>
      </c>
      <c r="D169" s="3">
        <v>29.99</v>
      </c>
      <c r="E169" s="3">
        <f>D169</f>
        <v>29.99</v>
      </c>
      <c r="F169" s="4"/>
      <c r="G169" s="4"/>
    </row>
    <row r="170" spans="1:7" x14ac:dyDescent="0.25">
      <c r="A170" s="2" t="s">
        <v>416</v>
      </c>
      <c r="B170" s="2" t="s">
        <v>224</v>
      </c>
      <c r="C170" s="2" t="s">
        <v>225</v>
      </c>
      <c r="D170" s="3">
        <v>24.99</v>
      </c>
      <c r="E170" s="3">
        <f>D170</f>
        <v>24.99</v>
      </c>
      <c r="F170" s="4"/>
      <c r="G170" s="4"/>
    </row>
    <row r="171" spans="1:7" x14ac:dyDescent="0.25">
      <c r="A171" s="2" t="s">
        <v>416</v>
      </c>
      <c r="B171" s="2" t="s">
        <v>248</v>
      </c>
      <c r="C171" s="2" t="s">
        <v>249</v>
      </c>
      <c r="D171" s="3">
        <v>19.989999999999998</v>
      </c>
      <c r="E171" s="3">
        <f>D171</f>
        <v>19.989999999999998</v>
      </c>
      <c r="F171" s="4"/>
      <c r="G171" s="4"/>
    </row>
    <row r="172" spans="1:7" x14ac:dyDescent="0.25">
      <c r="A172" s="2" t="s">
        <v>416</v>
      </c>
      <c r="B172" s="2" t="s">
        <v>250</v>
      </c>
      <c r="C172" s="2" t="s">
        <v>251</v>
      </c>
      <c r="D172" s="3">
        <v>9.99</v>
      </c>
      <c r="E172" s="3">
        <f>D172/5</f>
        <v>1.998</v>
      </c>
      <c r="F172" s="4"/>
      <c r="G172" s="4"/>
    </row>
    <row r="173" spans="1:7" x14ac:dyDescent="0.25">
      <c r="A173" s="2" t="s">
        <v>416</v>
      </c>
      <c r="B173" s="2" t="s">
        <v>282</v>
      </c>
      <c r="C173" s="2" t="s">
        <v>283</v>
      </c>
      <c r="D173" s="3">
        <v>4.95</v>
      </c>
      <c r="E173" s="3">
        <f>D173/200</f>
        <v>2.4750000000000001E-2</v>
      </c>
      <c r="F173" s="4"/>
      <c r="G173" s="4"/>
    </row>
    <row r="174" spans="1:7" x14ac:dyDescent="0.25">
      <c r="A174" s="2" t="s">
        <v>416</v>
      </c>
      <c r="B174" s="2" t="s">
        <v>280</v>
      </c>
      <c r="C174" s="2" t="s">
        <v>281</v>
      </c>
      <c r="D174" s="3">
        <v>4.95</v>
      </c>
      <c r="E174" s="3">
        <f>D174/25</f>
        <v>0.19800000000000001</v>
      </c>
      <c r="F174" s="4"/>
      <c r="G174" s="4"/>
    </row>
    <row r="175" spans="1:7" x14ac:dyDescent="0.25">
      <c r="A175" s="2" t="s">
        <v>416</v>
      </c>
      <c r="B175" s="2" t="s">
        <v>412</v>
      </c>
      <c r="C175" s="2" t="s">
        <v>413</v>
      </c>
      <c r="D175" s="3">
        <v>14.99</v>
      </c>
      <c r="E175" s="3">
        <v>14.99</v>
      </c>
      <c r="F175" s="4"/>
      <c r="G175" s="4"/>
    </row>
    <row r="176" spans="1:7" x14ac:dyDescent="0.25">
      <c r="A176" s="2" t="s">
        <v>416</v>
      </c>
      <c r="B176" s="2" t="s">
        <v>208</v>
      </c>
      <c r="C176" s="2" t="s">
        <v>209</v>
      </c>
      <c r="D176" s="3">
        <v>12.99</v>
      </c>
      <c r="E176" s="3">
        <f>D176/2</f>
        <v>6.4950000000000001</v>
      </c>
      <c r="F176" s="4"/>
      <c r="G176" s="4"/>
    </row>
    <row r="177" spans="1:7" x14ac:dyDescent="0.25">
      <c r="A177" s="2" t="s">
        <v>417</v>
      </c>
      <c r="B177" s="2" t="s">
        <v>288</v>
      </c>
      <c r="C177" s="2" t="s">
        <v>289</v>
      </c>
      <c r="D177" s="3">
        <v>7.99</v>
      </c>
      <c r="E177" s="3">
        <f>D177/4</f>
        <v>1.9975000000000001</v>
      </c>
      <c r="F177" s="4"/>
      <c r="G177" s="4"/>
    </row>
    <row r="178" spans="1:7" x14ac:dyDescent="0.25">
      <c r="A178" s="2" t="s">
        <v>417</v>
      </c>
      <c r="B178" s="2" t="s">
        <v>290</v>
      </c>
      <c r="C178" s="2" t="s">
        <v>291</v>
      </c>
      <c r="D178" s="3">
        <v>7.99</v>
      </c>
      <c r="E178" s="3">
        <f>D178/4</f>
        <v>1.9975000000000001</v>
      </c>
      <c r="F178" s="4"/>
      <c r="G178" s="4"/>
    </row>
    <row r="179" spans="1:7" x14ac:dyDescent="0.25">
      <c r="A179" s="2" t="s">
        <v>417</v>
      </c>
      <c r="B179" s="2" t="s">
        <v>292</v>
      </c>
      <c r="C179" s="2" t="s">
        <v>293</v>
      </c>
      <c r="D179" s="3">
        <v>7.99</v>
      </c>
      <c r="E179" s="3">
        <f>D179/4</f>
        <v>1.9975000000000001</v>
      </c>
      <c r="F179" s="4"/>
      <c r="G179" s="4"/>
    </row>
    <row r="180" spans="1:7" x14ac:dyDescent="0.25">
      <c r="A180" s="2" t="s">
        <v>417</v>
      </c>
      <c r="B180" s="2" t="s">
        <v>286</v>
      </c>
      <c r="C180" s="2" t="s">
        <v>287</v>
      </c>
      <c r="D180" s="3">
        <v>4.99</v>
      </c>
      <c r="E180" s="3">
        <f>D180/4</f>
        <v>1.2475000000000001</v>
      </c>
      <c r="F180" s="4"/>
      <c r="G180" s="4"/>
    </row>
    <row r="181" spans="1:7" x14ac:dyDescent="0.25">
      <c r="A181" s="2" t="s">
        <v>417</v>
      </c>
      <c r="B181" s="2" t="s">
        <v>306</v>
      </c>
      <c r="C181" s="2" t="s">
        <v>307</v>
      </c>
      <c r="D181" s="3">
        <v>4.99</v>
      </c>
      <c r="E181" s="3">
        <f>D181/2</f>
        <v>2.4950000000000001</v>
      </c>
      <c r="F181" s="4"/>
      <c r="G181" s="4"/>
    </row>
    <row r="182" spans="1:7" x14ac:dyDescent="0.25">
      <c r="A182" s="2" t="s">
        <v>417</v>
      </c>
      <c r="B182" s="2" t="s">
        <v>300</v>
      </c>
      <c r="C182" s="2" t="s">
        <v>301</v>
      </c>
      <c r="D182" s="3">
        <v>7.99</v>
      </c>
      <c r="E182" s="3">
        <f>D182/4</f>
        <v>1.9975000000000001</v>
      </c>
      <c r="F182" s="4"/>
      <c r="G182" s="4"/>
    </row>
    <row r="183" spans="1:7" x14ac:dyDescent="0.25">
      <c r="A183" s="2" t="s">
        <v>417</v>
      </c>
      <c r="B183" s="2" t="s">
        <v>302</v>
      </c>
      <c r="C183" s="2" t="s">
        <v>303</v>
      </c>
      <c r="D183" s="3">
        <v>7.99</v>
      </c>
      <c r="E183" s="3">
        <f>D183/4</f>
        <v>1.9975000000000001</v>
      </c>
      <c r="F183" s="4"/>
      <c r="G183" s="4"/>
    </row>
    <row r="184" spans="1:7" x14ac:dyDescent="0.25">
      <c r="A184" s="2" t="s">
        <v>417</v>
      </c>
      <c r="B184" s="2" t="s">
        <v>304</v>
      </c>
      <c r="C184" s="2" t="s">
        <v>305</v>
      </c>
      <c r="D184" s="3">
        <v>7.99</v>
      </c>
      <c r="E184" s="3">
        <f>D184/4</f>
        <v>1.9975000000000001</v>
      </c>
      <c r="F184" s="4"/>
      <c r="G184" s="4"/>
    </row>
    <row r="185" spans="1:7" x14ac:dyDescent="0.25">
      <c r="A185" s="2" t="s">
        <v>417</v>
      </c>
      <c r="B185" s="2" t="s">
        <v>298</v>
      </c>
      <c r="C185" s="2" t="s">
        <v>299</v>
      </c>
      <c r="D185" s="3">
        <v>4.99</v>
      </c>
      <c r="E185" s="3">
        <f>D185/4</f>
        <v>1.2475000000000001</v>
      </c>
      <c r="F185" s="4"/>
      <c r="G185" s="4"/>
    </row>
    <row r="186" spans="1:7" x14ac:dyDescent="0.25">
      <c r="A186" s="2" t="s">
        <v>417</v>
      </c>
      <c r="B186" s="2" t="s">
        <v>308</v>
      </c>
      <c r="C186" s="2" t="s">
        <v>309</v>
      </c>
      <c r="D186" s="3">
        <v>19.989999999999998</v>
      </c>
      <c r="E186" s="3">
        <f>D186/4</f>
        <v>4.9974999999999996</v>
      </c>
      <c r="F186" s="4"/>
      <c r="G186" s="4"/>
    </row>
    <row r="187" spans="1:7" x14ac:dyDescent="0.25">
      <c r="A187" s="2" t="s">
        <v>417</v>
      </c>
      <c r="B187" s="2" t="s">
        <v>329</v>
      </c>
      <c r="C187" s="2" t="s">
        <v>330</v>
      </c>
      <c r="D187" s="3">
        <v>19.989999999999998</v>
      </c>
      <c r="E187" s="3">
        <f t="shared" ref="E187:E195" si="2">D187</f>
        <v>19.989999999999998</v>
      </c>
      <c r="F187" s="4"/>
      <c r="G187" s="4"/>
    </row>
    <row r="188" spans="1:7" x14ac:dyDescent="0.25">
      <c r="A188" s="2" t="s">
        <v>417</v>
      </c>
      <c r="B188" s="2" t="s">
        <v>331</v>
      </c>
      <c r="C188" s="2" t="s">
        <v>332</v>
      </c>
      <c r="D188" s="3">
        <v>29.99</v>
      </c>
      <c r="E188" s="3">
        <f t="shared" si="2"/>
        <v>29.99</v>
      </c>
      <c r="F188" s="4"/>
      <c r="G188" s="4"/>
    </row>
    <row r="189" spans="1:7" x14ac:dyDescent="0.25">
      <c r="A189" s="2" t="s">
        <v>417</v>
      </c>
      <c r="B189" s="2" t="s">
        <v>345</v>
      </c>
      <c r="C189" s="2" t="s">
        <v>346</v>
      </c>
      <c r="D189" s="3">
        <v>24.99</v>
      </c>
      <c r="E189" s="3">
        <f t="shared" si="2"/>
        <v>24.99</v>
      </c>
      <c r="F189" s="4"/>
      <c r="G189" s="4"/>
    </row>
    <row r="190" spans="1:7" x14ac:dyDescent="0.25">
      <c r="A190" s="2" t="s">
        <v>417</v>
      </c>
      <c r="B190" s="2" t="s">
        <v>343</v>
      </c>
      <c r="C190" s="2" t="s">
        <v>344</v>
      </c>
      <c r="D190" s="3">
        <v>12.99</v>
      </c>
      <c r="E190" s="3">
        <f t="shared" si="2"/>
        <v>12.99</v>
      </c>
      <c r="F190" s="4"/>
      <c r="G190" s="4"/>
    </row>
    <row r="191" spans="1:7" x14ac:dyDescent="0.25">
      <c r="A191" s="2" t="s">
        <v>417</v>
      </c>
      <c r="B191" s="2" t="s">
        <v>369</v>
      </c>
      <c r="C191" s="2" t="s">
        <v>370</v>
      </c>
      <c r="D191" s="3">
        <v>39.99</v>
      </c>
      <c r="E191" s="3">
        <f t="shared" si="2"/>
        <v>39.99</v>
      </c>
      <c r="F191" s="4"/>
      <c r="G191" s="4"/>
    </row>
    <row r="192" spans="1:7" x14ac:dyDescent="0.25">
      <c r="A192" s="2" t="s">
        <v>417</v>
      </c>
      <c r="B192" s="2" t="s">
        <v>341</v>
      </c>
      <c r="C192" s="2" t="s">
        <v>342</v>
      </c>
      <c r="D192" s="3">
        <v>2.99</v>
      </c>
      <c r="E192" s="3">
        <f t="shared" si="2"/>
        <v>2.99</v>
      </c>
      <c r="F192" s="4"/>
      <c r="G192" s="4"/>
    </row>
    <row r="193" spans="1:7" x14ac:dyDescent="0.25">
      <c r="A193" s="2" t="s">
        <v>417</v>
      </c>
      <c r="B193" s="2" t="s">
        <v>337</v>
      </c>
      <c r="C193" s="2" t="s">
        <v>338</v>
      </c>
      <c r="D193" s="3">
        <v>2.99</v>
      </c>
      <c r="E193" s="3">
        <f t="shared" si="2"/>
        <v>2.99</v>
      </c>
      <c r="F193" s="4"/>
      <c r="G193" s="4"/>
    </row>
    <row r="194" spans="1:7" x14ac:dyDescent="0.25">
      <c r="A194" s="2" t="s">
        <v>417</v>
      </c>
      <c r="B194" s="2" t="s">
        <v>335</v>
      </c>
      <c r="C194" s="2" t="s">
        <v>336</v>
      </c>
      <c r="D194" s="3">
        <v>1.99</v>
      </c>
      <c r="E194" s="3">
        <f t="shared" si="2"/>
        <v>1.99</v>
      </c>
      <c r="F194" s="4"/>
      <c r="G194" s="4"/>
    </row>
    <row r="195" spans="1:7" x14ac:dyDescent="0.25">
      <c r="A195" s="2" t="s">
        <v>417</v>
      </c>
      <c r="B195" s="2" t="s">
        <v>339</v>
      </c>
      <c r="C195" s="2" t="s">
        <v>340</v>
      </c>
      <c r="D195" s="3">
        <v>4.99</v>
      </c>
      <c r="E195" s="3">
        <f t="shared" si="2"/>
        <v>4.99</v>
      </c>
      <c r="F195" s="4"/>
      <c r="G195" s="4"/>
    </row>
    <row r="196" spans="1:7" x14ac:dyDescent="0.25">
      <c r="A196" s="2" t="s">
        <v>417</v>
      </c>
      <c r="B196" s="2" t="s">
        <v>423</v>
      </c>
      <c r="C196" s="2" t="s">
        <v>424</v>
      </c>
      <c r="D196" s="3">
        <v>4.99</v>
      </c>
      <c r="E196" s="3">
        <f>D196/4</f>
        <v>1.2475000000000001</v>
      </c>
      <c r="F196" s="4"/>
      <c r="G196" s="4"/>
    </row>
    <row r="197" spans="1:7" x14ac:dyDescent="0.25">
      <c r="A197" s="2" t="s">
        <v>417</v>
      </c>
      <c r="B197" s="2" t="s">
        <v>425</v>
      </c>
      <c r="C197" s="2" t="s">
        <v>426</v>
      </c>
      <c r="D197" s="3">
        <v>4.99</v>
      </c>
      <c r="E197" s="3">
        <v>4.99</v>
      </c>
      <c r="F197" s="4"/>
      <c r="G197" s="4"/>
    </row>
    <row r="198" spans="1:7" x14ac:dyDescent="0.25">
      <c r="A198" s="2" t="s">
        <v>417</v>
      </c>
      <c r="B198" s="2" t="s">
        <v>429</v>
      </c>
      <c r="C198" s="2" t="s">
        <v>430</v>
      </c>
      <c r="D198" s="3">
        <v>4.99</v>
      </c>
      <c r="E198" s="3">
        <f>D198/2</f>
        <v>2.4950000000000001</v>
      </c>
      <c r="F198" s="4"/>
      <c r="G198" s="4"/>
    </row>
    <row r="199" spans="1:7" x14ac:dyDescent="0.25">
      <c r="A199" s="2" t="s">
        <v>417</v>
      </c>
      <c r="B199" s="2" t="s">
        <v>361</v>
      </c>
      <c r="C199" s="2" t="s">
        <v>362</v>
      </c>
      <c r="D199" s="3">
        <v>12.99</v>
      </c>
      <c r="E199" s="3">
        <f>D199/2</f>
        <v>6.4950000000000001</v>
      </c>
      <c r="F199" s="4"/>
      <c r="G199" s="4"/>
    </row>
    <row r="200" spans="1:7" x14ac:dyDescent="0.25">
      <c r="A200" s="2" t="s">
        <v>417</v>
      </c>
      <c r="B200" s="2" t="s">
        <v>321</v>
      </c>
      <c r="C200" s="2" t="s">
        <v>322</v>
      </c>
      <c r="D200" s="3">
        <v>6.99</v>
      </c>
      <c r="E200" s="3">
        <f>D200</f>
        <v>6.99</v>
      </c>
      <c r="F200" s="4"/>
      <c r="G200" s="4"/>
    </row>
    <row r="201" spans="1:7" x14ac:dyDescent="0.25">
      <c r="A201" s="2" t="s">
        <v>417</v>
      </c>
      <c r="B201" s="2" t="s">
        <v>385</v>
      </c>
      <c r="C201" s="2" t="s">
        <v>386</v>
      </c>
      <c r="D201" s="3">
        <v>3.99</v>
      </c>
      <c r="E201" s="3">
        <f>D201</f>
        <v>3.99</v>
      </c>
      <c r="F201" s="4"/>
      <c r="G201" s="4"/>
    </row>
    <row r="202" spans="1:7" x14ac:dyDescent="0.25">
      <c r="A202" s="2" t="s">
        <v>417</v>
      </c>
      <c r="B202" s="2" t="s">
        <v>381</v>
      </c>
      <c r="C202" s="2" t="s">
        <v>382</v>
      </c>
      <c r="D202" s="3">
        <v>4.99</v>
      </c>
      <c r="E202" s="3">
        <f>D202/10</f>
        <v>0.499</v>
      </c>
      <c r="F202" s="4"/>
      <c r="G202" s="4"/>
    </row>
    <row r="203" spans="1:7" x14ac:dyDescent="0.25">
      <c r="A203" s="2" t="s">
        <v>417</v>
      </c>
      <c r="B203" s="2" t="s">
        <v>310</v>
      </c>
      <c r="C203" s="2" t="s">
        <v>311</v>
      </c>
      <c r="D203" s="3">
        <v>19.95</v>
      </c>
      <c r="E203" s="3">
        <f>D203/4</f>
        <v>4.9874999999999998</v>
      </c>
      <c r="F203" s="4"/>
      <c r="G203" s="4"/>
    </row>
    <row r="204" spans="1:7" x14ac:dyDescent="0.25">
      <c r="A204" s="2" t="s">
        <v>417</v>
      </c>
      <c r="B204" s="2" t="s">
        <v>377</v>
      </c>
      <c r="C204" s="2" t="s">
        <v>378</v>
      </c>
      <c r="D204" s="3">
        <v>12.99</v>
      </c>
      <c r="E204" s="3">
        <f>D204</f>
        <v>12.99</v>
      </c>
      <c r="F204" s="4"/>
      <c r="G204" s="4"/>
    </row>
    <row r="205" spans="1:7" x14ac:dyDescent="0.25">
      <c r="A205" s="2" t="s">
        <v>417</v>
      </c>
      <c r="B205" s="2" t="s">
        <v>383</v>
      </c>
      <c r="C205" s="2" t="s">
        <v>384</v>
      </c>
      <c r="D205" s="3">
        <v>2.4900000000000002</v>
      </c>
      <c r="E205" s="3">
        <f>D205/5</f>
        <v>0.49800000000000005</v>
      </c>
      <c r="F205" s="4"/>
      <c r="G205" s="4"/>
    </row>
    <row r="206" spans="1:7" x14ac:dyDescent="0.25">
      <c r="A206" s="2" t="s">
        <v>417</v>
      </c>
      <c r="B206" s="2" t="s">
        <v>371</v>
      </c>
      <c r="C206" s="2" t="s">
        <v>372</v>
      </c>
      <c r="D206" s="3">
        <v>49.99</v>
      </c>
      <c r="E206" s="3">
        <f>D206</f>
        <v>49.99</v>
      </c>
      <c r="F206" s="4"/>
      <c r="G206" s="4"/>
    </row>
    <row r="207" spans="1:7" x14ac:dyDescent="0.25">
      <c r="A207" s="2" t="s">
        <v>417</v>
      </c>
      <c r="B207" s="2" t="s">
        <v>373</v>
      </c>
      <c r="C207" s="2" t="s">
        <v>374</v>
      </c>
      <c r="D207" s="3">
        <v>9.99</v>
      </c>
      <c r="E207" s="3">
        <f>D207</f>
        <v>9.99</v>
      </c>
      <c r="F207" s="4"/>
      <c r="G207" s="4"/>
    </row>
    <row r="208" spans="1:7" x14ac:dyDescent="0.25">
      <c r="A208" s="2" t="s">
        <v>417</v>
      </c>
      <c r="B208" s="2" t="s">
        <v>375</v>
      </c>
      <c r="C208" s="2" t="s">
        <v>376</v>
      </c>
      <c r="D208" s="3">
        <v>19.989999999999998</v>
      </c>
      <c r="E208" s="3">
        <f>D208</f>
        <v>19.989999999999998</v>
      </c>
      <c r="F208" s="4"/>
      <c r="G208" s="4"/>
    </row>
    <row r="209" spans="1:7" x14ac:dyDescent="0.25">
      <c r="A209" s="2" t="s">
        <v>417</v>
      </c>
      <c r="B209" s="2" t="s">
        <v>363</v>
      </c>
      <c r="C209" s="2" t="s">
        <v>364</v>
      </c>
      <c r="D209" s="3">
        <v>12.99</v>
      </c>
      <c r="E209" s="3">
        <f>D209/2</f>
        <v>6.4950000000000001</v>
      </c>
      <c r="F209" s="4"/>
      <c r="G209" s="4"/>
    </row>
    <row r="210" spans="1:7" x14ac:dyDescent="0.25">
      <c r="A210" s="2" t="s">
        <v>417</v>
      </c>
      <c r="B210" s="2" t="s">
        <v>359</v>
      </c>
      <c r="C210" s="2" t="s">
        <v>360</v>
      </c>
      <c r="D210" s="3">
        <v>39.99</v>
      </c>
      <c r="E210" s="3">
        <f>D210</f>
        <v>39.99</v>
      </c>
      <c r="F210" s="4"/>
      <c r="G210" s="4"/>
    </row>
    <row r="211" spans="1:7" x14ac:dyDescent="0.25">
      <c r="A211" s="2" t="s">
        <v>417</v>
      </c>
      <c r="B211" s="2" t="s">
        <v>351</v>
      </c>
      <c r="C211" s="2" t="s">
        <v>352</v>
      </c>
      <c r="D211" s="3">
        <v>29.99</v>
      </c>
      <c r="E211" s="3">
        <f>D211/2</f>
        <v>14.994999999999999</v>
      </c>
      <c r="F211" s="4"/>
      <c r="G211" s="4"/>
    </row>
    <row r="212" spans="1:7" x14ac:dyDescent="0.25">
      <c r="A212" s="2" t="s">
        <v>417</v>
      </c>
      <c r="B212" s="2" t="s">
        <v>353</v>
      </c>
      <c r="C212" s="2" t="s">
        <v>354</v>
      </c>
      <c r="D212" s="3">
        <v>9.99</v>
      </c>
      <c r="E212" s="3">
        <f>D212</f>
        <v>9.99</v>
      </c>
      <c r="F212" s="4"/>
      <c r="G212" s="4"/>
    </row>
    <row r="213" spans="1:7" x14ac:dyDescent="0.25">
      <c r="A213" s="2" t="s">
        <v>417</v>
      </c>
      <c r="B213" s="2" t="s">
        <v>357</v>
      </c>
      <c r="C213" s="2" t="s">
        <v>358</v>
      </c>
      <c r="D213" s="3">
        <v>19.989999999999998</v>
      </c>
      <c r="E213" s="3">
        <f>D213/2</f>
        <v>9.9949999999999992</v>
      </c>
      <c r="F213" s="4"/>
      <c r="G213" s="4"/>
    </row>
    <row r="214" spans="1:7" x14ac:dyDescent="0.25">
      <c r="A214" s="2" t="s">
        <v>417</v>
      </c>
      <c r="B214" s="2" t="s">
        <v>319</v>
      </c>
      <c r="C214" s="2" t="s">
        <v>320</v>
      </c>
      <c r="D214" s="3">
        <v>29.99</v>
      </c>
      <c r="E214" s="3">
        <f>D214</f>
        <v>29.99</v>
      </c>
      <c r="F214" s="4"/>
      <c r="G214" s="4"/>
    </row>
    <row r="215" spans="1:7" x14ac:dyDescent="0.25">
      <c r="A215" s="2" t="s">
        <v>417</v>
      </c>
      <c r="B215" s="2" t="s">
        <v>355</v>
      </c>
      <c r="C215" s="2" t="s">
        <v>356</v>
      </c>
      <c r="D215" s="3">
        <v>12.99</v>
      </c>
      <c r="E215" s="3">
        <f>D215/2</f>
        <v>6.4950000000000001</v>
      </c>
      <c r="F215" s="4"/>
      <c r="G215" s="4"/>
    </row>
    <row r="216" spans="1:7" x14ac:dyDescent="0.25">
      <c r="A216" s="2" t="s">
        <v>417</v>
      </c>
      <c r="B216" s="2" t="s">
        <v>349</v>
      </c>
      <c r="C216" s="2" t="s">
        <v>350</v>
      </c>
      <c r="D216" s="3">
        <v>49.99</v>
      </c>
      <c r="E216" s="3">
        <f t="shared" ref="E216:E223" si="3">D216</f>
        <v>49.99</v>
      </c>
      <c r="F216" s="4"/>
      <c r="G216" s="4"/>
    </row>
    <row r="217" spans="1:7" x14ac:dyDescent="0.25">
      <c r="A217" s="2" t="s">
        <v>417</v>
      </c>
      <c r="B217" s="2" t="s">
        <v>387</v>
      </c>
      <c r="C217" s="2" t="s">
        <v>388</v>
      </c>
      <c r="D217" s="3">
        <v>49.99</v>
      </c>
      <c r="E217" s="3">
        <f t="shared" si="3"/>
        <v>49.99</v>
      </c>
      <c r="F217" s="4"/>
      <c r="G217" s="4"/>
    </row>
    <row r="218" spans="1:7" x14ac:dyDescent="0.25">
      <c r="A218" s="2" t="s">
        <v>417</v>
      </c>
      <c r="B218" s="2" t="s">
        <v>312</v>
      </c>
      <c r="C218" s="2" t="s">
        <v>313</v>
      </c>
      <c r="D218" s="3">
        <v>7.99</v>
      </c>
      <c r="E218" s="3">
        <f t="shared" si="3"/>
        <v>7.99</v>
      </c>
      <c r="F218" s="4"/>
      <c r="G218" s="4"/>
    </row>
    <row r="219" spans="1:7" x14ac:dyDescent="0.25">
      <c r="A219" s="2" t="s">
        <v>417</v>
      </c>
      <c r="B219" s="2" t="s">
        <v>333</v>
      </c>
      <c r="C219" s="2" t="s">
        <v>334</v>
      </c>
      <c r="D219" s="3">
        <v>16.989999999999998</v>
      </c>
      <c r="E219" s="3">
        <f t="shared" si="3"/>
        <v>16.989999999999998</v>
      </c>
      <c r="F219" s="4"/>
      <c r="G219" s="4"/>
    </row>
    <row r="220" spans="1:7" x14ac:dyDescent="0.25">
      <c r="A220" s="2" t="s">
        <v>417</v>
      </c>
      <c r="B220" s="2" t="s">
        <v>379</v>
      </c>
      <c r="C220" s="2" t="s">
        <v>380</v>
      </c>
      <c r="D220" s="3">
        <v>9.99</v>
      </c>
      <c r="E220" s="3">
        <f t="shared" si="3"/>
        <v>9.99</v>
      </c>
      <c r="F220" s="4"/>
      <c r="G220" s="4"/>
    </row>
    <row r="221" spans="1:7" x14ac:dyDescent="0.25">
      <c r="A221" s="2" t="s">
        <v>417</v>
      </c>
      <c r="B221" s="2" t="s">
        <v>365</v>
      </c>
      <c r="C221" s="2" t="s">
        <v>366</v>
      </c>
      <c r="D221" s="3">
        <v>29.99</v>
      </c>
      <c r="E221" s="3">
        <f t="shared" si="3"/>
        <v>29.99</v>
      </c>
      <c r="F221" s="4"/>
      <c r="G221" s="4"/>
    </row>
    <row r="222" spans="1:7" x14ac:dyDescent="0.25">
      <c r="A222" s="2" t="s">
        <v>417</v>
      </c>
      <c r="B222" s="2" t="s">
        <v>325</v>
      </c>
      <c r="C222" s="2" t="s">
        <v>326</v>
      </c>
      <c r="D222" s="3">
        <v>9.99</v>
      </c>
      <c r="E222" s="3">
        <f t="shared" si="3"/>
        <v>9.99</v>
      </c>
      <c r="F222" s="4"/>
      <c r="G222" s="4"/>
    </row>
    <row r="223" spans="1:7" x14ac:dyDescent="0.25">
      <c r="A223" s="2" t="s">
        <v>417</v>
      </c>
      <c r="B223" s="2" t="s">
        <v>315</v>
      </c>
      <c r="C223" s="2" t="s">
        <v>316</v>
      </c>
      <c r="D223" s="3">
        <v>249.99</v>
      </c>
      <c r="E223" s="3">
        <f t="shared" si="3"/>
        <v>249.99</v>
      </c>
      <c r="F223" s="4"/>
      <c r="G223" s="4"/>
    </row>
    <row r="224" spans="1:7" x14ac:dyDescent="0.25">
      <c r="A224" s="2" t="s">
        <v>417</v>
      </c>
      <c r="B224" s="2" t="s">
        <v>427</v>
      </c>
      <c r="C224" s="2" t="s">
        <v>428</v>
      </c>
      <c r="D224" s="3">
        <v>9.99</v>
      </c>
      <c r="E224" s="3">
        <v>9.99</v>
      </c>
      <c r="F224" s="4"/>
      <c r="G224" s="4"/>
    </row>
    <row r="225" spans="1:7" x14ac:dyDescent="0.25">
      <c r="A225" s="2" t="s">
        <v>417</v>
      </c>
      <c r="B225" s="2" t="s">
        <v>317</v>
      </c>
      <c r="C225" s="2" t="s">
        <v>318</v>
      </c>
      <c r="D225" s="3">
        <v>149.99</v>
      </c>
      <c r="E225" s="3">
        <f>D225</f>
        <v>149.99</v>
      </c>
      <c r="F225" s="4"/>
      <c r="G225" s="4"/>
    </row>
    <row r="226" spans="1:7" x14ac:dyDescent="0.25">
      <c r="A226" s="2" t="s">
        <v>417</v>
      </c>
      <c r="B226" s="2" t="s">
        <v>327</v>
      </c>
      <c r="C226" s="2" t="s">
        <v>328</v>
      </c>
      <c r="D226" s="3">
        <v>12.99</v>
      </c>
      <c r="E226" s="3">
        <f>D226</f>
        <v>12.99</v>
      </c>
      <c r="F226" s="4"/>
      <c r="G226" s="4"/>
    </row>
    <row r="227" spans="1:7" x14ac:dyDescent="0.25">
      <c r="A227" s="2" t="s">
        <v>417</v>
      </c>
      <c r="B227" s="2" t="s">
        <v>323</v>
      </c>
      <c r="C227" s="2" t="s">
        <v>324</v>
      </c>
      <c r="D227" s="3">
        <v>39.99</v>
      </c>
      <c r="E227" s="3">
        <f>D227</f>
        <v>39.99</v>
      </c>
      <c r="F227" s="4"/>
      <c r="G227" s="4"/>
    </row>
    <row r="228" spans="1:7" x14ac:dyDescent="0.25">
      <c r="A228" s="2" t="s">
        <v>417</v>
      </c>
      <c r="B228" s="2" t="s">
        <v>367</v>
      </c>
      <c r="C228" s="2" t="s">
        <v>368</v>
      </c>
      <c r="D228" s="3">
        <v>39.99</v>
      </c>
      <c r="E228" s="3">
        <f>D228</f>
        <v>39.99</v>
      </c>
      <c r="F228" s="4"/>
      <c r="G228" s="4"/>
    </row>
    <row r="229" spans="1:7" x14ac:dyDescent="0.25">
      <c r="A229" s="2" t="s">
        <v>418</v>
      </c>
      <c r="B229" s="2" t="s">
        <v>395</v>
      </c>
      <c r="C229" s="2" t="s">
        <v>396</v>
      </c>
      <c r="D229" s="3">
        <v>6.99</v>
      </c>
      <c r="E229" s="3">
        <f>D229/100</f>
        <v>6.9900000000000004E-2</v>
      </c>
      <c r="F229" s="4"/>
      <c r="G229" s="4"/>
    </row>
    <row r="230" spans="1:7" x14ac:dyDescent="0.25">
      <c r="A230" s="2" t="s">
        <v>418</v>
      </c>
      <c r="B230" s="2" t="s">
        <v>393</v>
      </c>
      <c r="C230" s="2" t="s">
        <v>394</v>
      </c>
      <c r="D230" s="3">
        <v>4.99</v>
      </c>
      <c r="E230" s="3">
        <f>D230/100</f>
        <v>4.99E-2</v>
      </c>
      <c r="F230" s="4"/>
      <c r="G230" s="4"/>
    </row>
    <row r="231" spans="1:7" x14ac:dyDescent="0.25">
      <c r="A231" s="2" t="s">
        <v>418</v>
      </c>
      <c r="B231" s="2" t="s">
        <v>401</v>
      </c>
      <c r="C231" s="2" t="s">
        <v>402</v>
      </c>
      <c r="D231" s="3">
        <v>9.99</v>
      </c>
      <c r="E231" s="3">
        <f>D231</f>
        <v>9.99</v>
      </c>
      <c r="F231" s="4"/>
      <c r="G231" s="4"/>
    </row>
    <row r="232" spans="1:7" x14ac:dyDescent="0.25">
      <c r="A232" s="2" t="s">
        <v>418</v>
      </c>
      <c r="B232" s="2" t="s">
        <v>391</v>
      </c>
      <c r="C232" s="2" t="s">
        <v>389</v>
      </c>
      <c r="D232" s="3">
        <v>1.49</v>
      </c>
      <c r="E232" s="3">
        <f>D232/20</f>
        <v>7.4499999999999997E-2</v>
      </c>
      <c r="F232" s="4"/>
      <c r="G232" s="4"/>
    </row>
    <row r="233" spans="1:7" x14ac:dyDescent="0.25">
      <c r="A233" s="2" t="s">
        <v>418</v>
      </c>
      <c r="B233" s="2" t="s">
        <v>392</v>
      </c>
      <c r="C233" s="2" t="s">
        <v>390</v>
      </c>
      <c r="D233" s="3">
        <v>2.99</v>
      </c>
      <c r="E233" s="3">
        <f>D233/10</f>
        <v>0.29900000000000004</v>
      </c>
      <c r="F233" s="4"/>
      <c r="G233" s="4"/>
    </row>
    <row r="234" spans="1:7" x14ac:dyDescent="0.25">
      <c r="A234" s="2" t="s">
        <v>418</v>
      </c>
      <c r="B234" s="2" t="s">
        <v>398</v>
      </c>
      <c r="C234" s="2" t="s">
        <v>400</v>
      </c>
      <c r="D234" s="3">
        <v>2.5</v>
      </c>
      <c r="E234" s="3">
        <f t="shared" ref="E234:E239" si="4">D234</f>
        <v>2.5</v>
      </c>
      <c r="F234" s="4"/>
      <c r="G234" s="4"/>
    </row>
    <row r="235" spans="1:7" x14ac:dyDescent="0.25">
      <c r="A235" s="2" t="s">
        <v>418</v>
      </c>
      <c r="B235" s="2" t="s">
        <v>397</v>
      </c>
      <c r="C235" s="2" t="s">
        <v>399</v>
      </c>
      <c r="D235" s="3">
        <v>2.5</v>
      </c>
      <c r="E235" s="3">
        <f t="shared" si="4"/>
        <v>2.5</v>
      </c>
      <c r="F235" s="4"/>
      <c r="G235" s="4"/>
    </row>
    <row r="236" spans="1:7" x14ac:dyDescent="0.25">
      <c r="A236" s="2" t="s">
        <v>418</v>
      </c>
      <c r="B236" s="2" t="s">
        <v>403</v>
      </c>
      <c r="C236" s="2" t="s">
        <v>404</v>
      </c>
      <c r="D236" s="3">
        <v>9.99</v>
      </c>
      <c r="E236" s="3">
        <f t="shared" si="4"/>
        <v>9.99</v>
      </c>
      <c r="F236" s="4"/>
      <c r="G236" s="4"/>
    </row>
    <row r="237" spans="1:7" x14ac:dyDescent="0.25">
      <c r="A237" s="2" t="s">
        <v>418</v>
      </c>
      <c r="B237" s="2" t="s">
        <v>405</v>
      </c>
      <c r="C237" s="2" t="s">
        <v>406</v>
      </c>
      <c r="D237" s="3">
        <v>4.99</v>
      </c>
      <c r="E237" s="3">
        <f t="shared" si="4"/>
        <v>4.99</v>
      </c>
      <c r="F237" s="4"/>
      <c r="G237" s="4"/>
    </row>
    <row r="238" spans="1:7" x14ac:dyDescent="0.25">
      <c r="A238" s="2" t="s">
        <v>460</v>
      </c>
      <c r="B238" s="2" t="s">
        <v>465</v>
      </c>
      <c r="C238" s="2" t="s">
        <v>466</v>
      </c>
      <c r="D238" s="3">
        <v>4.99</v>
      </c>
      <c r="E238" s="3">
        <f t="shared" si="4"/>
        <v>4.99</v>
      </c>
    </row>
    <row r="239" spans="1:7" x14ac:dyDescent="0.25">
      <c r="A239" s="2" t="s">
        <v>460</v>
      </c>
      <c r="B239" s="2" t="s">
        <v>467</v>
      </c>
      <c r="C239" s="2" t="s">
        <v>468</v>
      </c>
      <c r="D239" s="3">
        <v>1.99</v>
      </c>
      <c r="E239" s="3">
        <f t="shared" si="4"/>
        <v>1.99</v>
      </c>
    </row>
    <row r="240" spans="1:7" x14ac:dyDescent="0.25">
      <c r="A240" s="2" t="s">
        <v>460</v>
      </c>
      <c r="B240" s="2" t="s">
        <v>497</v>
      </c>
      <c r="C240" s="2" t="s">
        <v>504</v>
      </c>
      <c r="D240" s="3">
        <v>0.03</v>
      </c>
      <c r="E240" s="3">
        <v>0.03</v>
      </c>
    </row>
    <row r="241" spans="1:7" x14ac:dyDescent="0.25">
      <c r="A241" s="2" t="s">
        <v>460</v>
      </c>
      <c r="B241" s="2" t="s">
        <v>469</v>
      </c>
      <c r="C241" s="2" t="s">
        <v>470</v>
      </c>
      <c r="D241" s="3">
        <v>1.99</v>
      </c>
      <c r="E241" s="3">
        <f t="shared" ref="E241:E250" si="5">D241</f>
        <v>1.99</v>
      </c>
    </row>
    <row r="242" spans="1:7" x14ac:dyDescent="0.25">
      <c r="A242" s="2" t="s">
        <v>460</v>
      </c>
      <c r="B242" s="2" t="s">
        <v>473</v>
      </c>
      <c r="C242" s="2" t="s">
        <v>474</v>
      </c>
      <c r="D242" s="3">
        <v>39.99</v>
      </c>
      <c r="E242" s="3">
        <f t="shared" si="5"/>
        <v>39.99</v>
      </c>
    </row>
    <row r="243" spans="1:7" x14ac:dyDescent="0.25">
      <c r="A243" s="2" t="s">
        <v>460</v>
      </c>
      <c r="B243" s="2" t="s">
        <v>471</v>
      </c>
      <c r="C243" s="2" t="s">
        <v>472</v>
      </c>
      <c r="D243" s="3">
        <v>19.989999999999998</v>
      </c>
      <c r="E243" s="3">
        <f t="shared" si="5"/>
        <v>19.989999999999998</v>
      </c>
    </row>
    <row r="244" spans="1:7" x14ac:dyDescent="0.25">
      <c r="A244" s="2" t="s">
        <v>460</v>
      </c>
      <c r="B244" s="2" t="s">
        <v>483</v>
      </c>
      <c r="C244" s="2" t="s">
        <v>484</v>
      </c>
      <c r="D244" s="3">
        <v>4.99</v>
      </c>
      <c r="E244" s="3">
        <f t="shared" si="5"/>
        <v>4.99</v>
      </c>
    </row>
    <row r="245" spans="1:7" x14ac:dyDescent="0.25">
      <c r="A245" s="2" t="s">
        <v>460</v>
      </c>
      <c r="B245" s="2" t="s">
        <v>489</v>
      </c>
      <c r="C245" s="2" t="s">
        <v>490</v>
      </c>
      <c r="D245" s="3">
        <v>7.99</v>
      </c>
      <c r="E245" s="3">
        <f t="shared" si="5"/>
        <v>7.99</v>
      </c>
    </row>
    <row r="246" spans="1:7" x14ac:dyDescent="0.25">
      <c r="A246" s="2" t="s">
        <v>460</v>
      </c>
      <c r="B246" s="2" t="s">
        <v>479</v>
      </c>
      <c r="C246" s="2" t="s">
        <v>480</v>
      </c>
      <c r="D246" s="3">
        <v>8.99</v>
      </c>
      <c r="E246" s="3">
        <f t="shared" si="5"/>
        <v>8.99</v>
      </c>
    </row>
    <row r="247" spans="1:7" x14ac:dyDescent="0.25">
      <c r="A247" s="2" t="s">
        <v>460</v>
      </c>
      <c r="B247" s="2" t="s">
        <v>487</v>
      </c>
      <c r="C247" s="2" t="s">
        <v>488</v>
      </c>
      <c r="D247" s="3">
        <v>24.99</v>
      </c>
      <c r="E247" s="3">
        <f t="shared" si="5"/>
        <v>24.99</v>
      </c>
    </row>
    <row r="248" spans="1:7" x14ac:dyDescent="0.25">
      <c r="A248" s="2" t="s">
        <v>460</v>
      </c>
      <c r="B248" s="2" t="s">
        <v>477</v>
      </c>
      <c r="C248" s="2" t="s">
        <v>478</v>
      </c>
      <c r="D248" s="3">
        <v>14.99</v>
      </c>
      <c r="E248" s="3">
        <f t="shared" si="5"/>
        <v>14.99</v>
      </c>
    </row>
    <row r="249" spans="1:7" x14ac:dyDescent="0.25">
      <c r="A249" s="2" t="s">
        <v>460</v>
      </c>
      <c r="B249" s="2" t="s">
        <v>475</v>
      </c>
      <c r="C249" s="2" t="s">
        <v>476</v>
      </c>
      <c r="D249" s="3">
        <v>19.989999999999998</v>
      </c>
      <c r="E249" s="3">
        <f t="shared" si="5"/>
        <v>19.989999999999998</v>
      </c>
    </row>
    <row r="250" spans="1:7" x14ac:dyDescent="0.25">
      <c r="A250" s="2" t="s">
        <v>460</v>
      </c>
      <c r="B250" s="2" t="s">
        <v>461</v>
      </c>
      <c r="C250" s="2" t="s">
        <v>462</v>
      </c>
      <c r="D250" s="3">
        <v>39.99</v>
      </c>
      <c r="E250" s="3">
        <f t="shared" si="5"/>
        <v>39.99</v>
      </c>
      <c r="F250" s="4"/>
      <c r="G250" s="4"/>
    </row>
    <row r="251" spans="1:7" x14ac:dyDescent="0.25">
      <c r="A251" s="2" t="s">
        <v>460</v>
      </c>
      <c r="B251" s="2" t="s">
        <v>500</v>
      </c>
      <c r="C251" s="2" t="s">
        <v>501</v>
      </c>
      <c r="D251" s="3">
        <v>29.99</v>
      </c>
      <c r="E251" s="3">
        <f>D251/2</f>
        <v>14.994999999999999</v>
      </c>
    </row>
    <row r="252" spans="1:7" x14ac:dyDescent="0.25">
      <c r="A252" s="2" t="s">
        <v>460</v>
      </c>
      <c r="B252" s="2" t="s">
        <v>463</v>
      </c>
      <c r="C252" s="2" t="s">
        <v>464</v>
      </c>
      <c r="D252" s="3">
        <v>4.99</v>
      </c>
      <c r="E252" s="3">
        <f>D252</f>
        <v>4.99</v>
      </c>
      <c r="F252" s="4"/>
      <c r="G252" s="4"/>
    </row>
    <row r="253" spans="1:7" x14ac:dyDescent="0.25">
      <c r="A253" s="2" t="s">
        <v>460</v>
      </c>
      <c r="B253" s="2" t="s">
        <v>481</v>
      </c>
      <c r="C253" s="2" t="s">
        <v>482</v>
      </c>
      <c r="D253" s="3">
        <v>4.99</v>
      </c>
      <c r="E253" s="3">
        <f>D253</f>
        <v>4.99</v>
      </c>
    </row>
    <row r="254" spans="1:7" x14ac:dyDescent="0.25">
      <c r="A254" s="2" t="s">
        <v>460</v>
      </c>
      <c r="B254" s="2" t="s">
        <v>485</v>
      </c>
      <c r="C254" s="2" t="s">
        <v>486</v>
      </c>
      <c r="D254" s="3">
        <v>4.99</v>
      </c>
      <c r="E254" s="3">
        <f>D254</f>
        <v>4.99</v>
      </c>
    </row>
    <row r="255" spans="1:7" x14ac:dyDescent="0.25">
      <c r="A255" s="2" t="s">
        <v>460</v>
      </c>
      <c r="B255" s="2" t="s">
        <v>502</v>
      </c>
      <c r="C255" s="2" t="s">
        <v>503</v>
      </c>
      <c r="D255" s="3">
        <v>4.95</v>
      </c>
      <c r="E255" s="3">
        <v>4.95</v>
      </c>
    </row>
  </sheetData>
  <sortState ref="A6:AG254">
    <sortCondition ref="A6:A254"/>
    <sortCondition ref="B6:B25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Parts List</vt:lpstr>
    </vt:vector>
  </TitlesOfParts>
  <Company>Worthington Industries,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Mohn, Michael E</dc:creator>
  <cp:lastModifiedBy>Mohn, Michael E</cp:lastModifiedBy>
  <dcterms:created xsi:type="dcterms:W3CDTF">2015-09-22T16:21:21Z</dcterms:created>
  <dcterms:modified xsi:type="dcterms:W3CDTF">2015-11-06T14:07:04Z</dcterms:modified>
</cp:coreProperties>
</file>