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K60" i="1" l="1"/>
  <c r="K59" i="1"/>
  <c r="I50" i="1" l="1"/>
  <c r="I51" i="1"/>
  <c r="I52" i="1"/>
  <c r="I53" i="1"/>
  <c r="I54" i="1"/>
  <c r="I55" i="1"/>
  <c r="I56" i="1"/>
  <c r="I49" i="1"/>
  <c r="G51" i="1"/>
  <c r="G52" i="1" s="1"/>
  <c r="G53" i="1" s="1"/>
  <c r="G54" i="1" s="1"/>
  <c r="G55" i="1" s="1"/>
  <c r="G56" i="1" s="1"/>
  <c r="H51" i="1"/>
  <c r="H52" i="1"/>
  <c r="H53" i="1" s="1"/>
  <c r="H54" i="1" s="1"/>
  <c r="H55" i="1" s="1"/>
  <c r="H56" i="1" s="1"/>
  <c r="H50" i="1"/>
  <c r="G50" i="1"/>
  <c r="H49" i="1"/>
  <c r="G49" i="1"/>
  <c r="E50" i="1"/>
  <c r="F50" i="1" s="1"/>
  <c r="E51" i="1"/>
  <c r="F51" i="1"/>
  <c r="E52" i="1"/>
  <c r="F52" i="1" s="1"/>
  <c r="E53" i="1"/>
  <c r="F53" i="1"/>
  <c r="E54" i="1"/>
  <c r="F54" i="1" s="1"/>
  <c r="E55" i="1"/>
  <c r="F55" i="1"/>
  <c r="E56" i="1"/>
  <c r="F56" i="1" s="1"/>
  <c r="F49" i="1"/>
  <c r="E49" i="1"/>
  <c r="I40" i="1" l="1"/>
  <c r="I41" i="1"/>
  <c r="I42" i="1"/>
  <c r="I43" i="1"/>
  <c r="I44" i="1"/>
  <c r="I45" i="1"/>
  <c r="I46" i="1"/>
  <c r="I39" i="1"/>
  <c r="G41" i="1"/>
  <c r="G42" i="1" s="1"/>
  <c r="G43" i="1" s="1"/>
  <c r="G44" i="1" s="1"/>
  <c r="G45" i="1" s="1"/>
  <c r="G46" i="1" s="1"/>
  <c r="H41" i="1"/>
  <c r="H42" i="1"/>
  <c r="H43" i="1" s="1"/>
  <c r="H44" i="1" s="1"/>
  <c r="H45" i="1" s="1"/>
  <c r="H46" i="1" s="1"/>
  <c r="H40" i="1"/>
  <c r="H39" i="1"/>
  <c r="G40" i="1"/>
  <c r="G39" i="1"/>
  <c r="F40" i="1"/>
  <c r="F41" i="1"/>
  <c r="F42" i="1"/>
  <c r="F43" i="1"/>
  <c r="F44" i="1"/>
  <c r="F45" i="1"/>
  <c r="F46" i="1"/>
  <c r="F39" i="1"/>
  <c r="E40" i="1"/>
  <c r="E41" i="1"/>
  <c r="E42" i="1"/>
  <c r="E43" i="1"/>
  <c r="E44" i="1"/>
  <c r="E45" i="1"/>
  <c r="E46" i="1"/>
  <c r="E39" i="1"/>
  <c r="I30" i="1"/>
  <c r="I31" i="1"/>
  <c r="I32" i="1"/>
  <c r="I33" i="1"/>
  <c r="I34" i="1"/>
  <c r="I35" i="1"/>
  <c r="I36" i="1"/>
  <c r="I29" i="1"/>
  <c r="G31" i="1"/>
  <c r="G32" i="1" s="1"/>
  <c r="G33" i="1" s="1"/>
  <c r="G34" i="1" s="1"/>
  <c r="G35" i="1" s="1"/>
  <c r="G36" i="1" s="1"/>
  <c r="H31" i="1"/>
  <c r="H32" i="1" s="1"/>
  <c r="H33" i="1" s="1"/>
  <c r="H34" i="1" s="1"/>
  <c r="H35" i="1" s="1"/>
  <c r="H36" i="1" s="1"/>
  <c r="H30" i="1"/>
  <c r="G30" i="1"/>
  <c r="H29" i="1"/>
  <c r="G29" i="1"/>
  <c r="E30" i="1"/>
  <c r="F30" i="1" s="1"/>
  <c r="E31" i="1"/>
  <c r="F31" i="1"/>
  <c r="E32" i="1"/>
  <c r="F32" i="1" s="1"/>
  <c r="E33" i="1"/>
  <c r="F33" i="1"/>
  <c r="E34" i="1"/>
  <c r="F34" i="1" s="1"/>
  <c r="E35" i="1"/>
  <c r="F35" i="1"/>
  <c r="E36" i="1"/>
  <c r="F36" i="1" s="1"/>
  <c r="F29" i="1"/>
  <c r="E29" i="1"/>
  <c r="H20" i="1" l="1"/>
  <c r="H21" i="1" s="1"/>
  <c r="F20" i="1"/>
  <c r="E21" i="1"/>
  <c r="F21" i="1" s="1"/>
  <c r="E22" i="1"/>
  <c r="F22" i="1" s="1"/>
  <c r="E23" i="1"/>
  <c r="F23" i="1" s="1"/>
  <c r="E24" i="1"/>
  <c r="F24" i="1" s="1"/>
  <c r="E25" i="1"/>
  <c r="F25" i="1" s="1"/>
  <c r="E26" i="1"/>
  <c r="F26" i="1" s="1"/>
  <c r="E20" i="1"/>
  <c r="G20" i="1" s="1"/>
  <c r="I20" i="1" s="1"/>
  <c r="G21" i="1" l="1"/>
  <c r="G22" i="1" s="1"/>
  <c r="G23" i="1" s="1"/>
  <c r="G24" i="1" s="1"/>
  <c r="G25" i="1" s="1"/>
  <c r="G26" i="1" s="1"/>
  <c r="H22" i="1"/>
  <c r="H12" i="1"/>
  <c r="H13" i="1" s="1"/>
  <c r="F13" i="1"/>
  <c r="E13" i="1"/>
  <c r="E14" i="1"/>
  <c r="F14" i="1" s="1"/>
  <c r="E15" i="1"/>
  <c r="F15" i="1" s="1"/>
  <c r="E16" i="1"/>
  <c r="F16" i="1" s="1"/>
  <c r="E17" i="1"/>
  <c r="F17" i="1" s="1"/>
  <c r="E12" i="1"/>
  <c r="F12" i="1" s="1"/>
  <c r="I13" i="1" l="1"/>
  <c r="H14" i="1"/>
  <c r="G12" i="1"/>
  <c r="G13" i="1" s="1"/>
  <c r="G14" i="1" s="1"/>
  <c r="G15" i="1" s="1"/>
  <c r="G16" i="1" s="1"/>
  <c r="G17" i="1" s="1"/>
  <c r="I12" i="1"/>
  <c r="I21" i="1"/>
  <c r="I22" i="1"/>
  <c r="H23" i="1"/>
  <c r="H2" i="1"/>
  <c r="E4" i="1"/>
  <c r="F4" i="1" s="1"/>
  <c r="E5" i="1"/>
  <c r="F5" i="1" s="1"/>
  <c r="E6" i="1"/>
  <c r="F6" i="1"/>
  <c r="E7" i="1"/>
  <c r="F7" i="1" s="1"/>
  <c r="E8" i="1"/>
  <c r="F8" i="1" s="1"/>
  <c r="E9" i="1"/>
  <c r="F9" i="1"/>
  <c r="E3" i="1"/>
  <c r="F3" i="1" s="1"/>
  <c r="E2" i="1"/>
  <c r="F2" i="1" s="1"/>
  <c r="I23" i="1" l="1"/>
  <c r="H24" i="1"/>
  <c r="H15" i="1"/>
  <c r="I14" i="1"/>
  <c r="G2" i="1"/>
  <c r="I2" i="1" s="1"/>
  <c r="H3" i="1"/>
  <c r="I3" i="1" l="1"/>
  <c r="H25" i="1"/>
  <c r="I24" i="1"/>
  <c r="G3" i="1"/>
  <c r="G4" i="1" s="1"/>
  <c r="G5" i="1" s="1"/>
  <c r="G6" i="1" s="1"/>
  <c r="G7" i="1" s="1"/>
  <c r="G8" i="1" s="1"/>
  <c r="G9" i="1" s="1"/>
  <c r="H16" i="1"/>
  <c r="I15" i="1"/>
  <c r="H4" i="1"/>
  <c r="I4" i="1"/>
  <c r="H5" i="1"/>
  <c r="I25" i="1" l="1"/>
  <c r="H26" i="1"/>
  <c r="I26" i="1" s="1"/>
  <c r="H17" i="1"/>
  <c r="I17" i="1" s="1"/>
  <c r="I16" i="1"/>
  <c r="H6" i="1"/>
  <c r="I5" i="1"/>
  <c r="H7" i="1" l="1"/>
  <c r="I6" i="1"/>
  <c r="H8" i="1" l="1"/>
  <c r="I7" i="1"/>
  <c r="H9" i="1" l="1"/>
  <c r="I9" i="1" s="1"/>
  <c r="I8" i="1"/>
</calcChain>
</file>

<file path=xl/sharedStrings.xml><?xml version="1.0" encoding="utf-8"?>
<sst xmlns="http://schemas.openxmlformats.org/spreadsheetml/2006/main" count="59" uniqueCount="34">
  <si>
    <t>Crown Point</t>
  </si>
  <si>
    <t>Park Tudor 1</t>
  </si>
  <si>
    <t>Warren Central</t>
  </si>
  <si>
    <t>Syracuse</t>
  </si>
  <si>
    <t>Anderson</t>
  </si>
  <si>
    <t>Kids Inc</t>
  </si>
  <si>
    <t>Park Tudor 2</t>
  </si>
  <si>
    <t>State</t>
  </si>
  <si>
    <t>Wins</t>
  </si>
  <si>
    <t>Losses</t>
  </si>
  <si>
    <t>Total</t>
  </si>
  <si>
    <t>WP</t>
  </si>
  <si>
    <t>Total TD</t>
  </si>
  <si>
    <t>Wins TD</t>
  </si>
  <si>
    <t>WP TD</t>
  </si>
  <si>
    <t>Zionsville</t>
  </si>
  <si>
    <t>Jay County</t>
  </si>
  <si>
    <t>Park Tudor</t>
  </si>
  <si>
    <t>Indy</t>
  </si>
  <si>
    <t>Heritage Christian</t>
  </si>
  <si>
    <t>PROMETHEUS</t>
  </si>
  <si>
    <t>FLUX CAPACITORS</t>
  </si>
  <si>
    <t>CERBERUS</t>
  </si>
  <si>
    <t>HERITAGE</t>
  </si>
  <si>
    <t>PIG PEN</t>
  </si>
  <si>
    <t>BULL DAWGS</t>
  </si>
  <si>
    <t>Jessamine</t>
  </si>
  <si>
    <t>Colonel</t>
  </si>
  <si>
    <t>Hardin</t>
  </si>
  <si>
    <t>Ridge</t>
  </si>
  <si>
    <t>E Town</t>
  </si>
  <si>
    <t>Rumble</t>
  </si>
  <si>
    <t>Creek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</si>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</sst>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">
    <xf numFmtId="0" fontId="0" fillId="0" borderId="0" xfId="0"/>
    <xf numFmtId="9" fontId="0" fillId="0" borderId="0" xfId="1" applyFont="1"/>
    <xf numFmtId="15" fontId="0" fillId="0" borderId="0" xfId="0" applyNumberFormat="1"/>
    <xf numFmtId="9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YTD</a:t>
            </a:r>
            <a:r>
              <a:rPr lang="en-US" baseline="0"/>
              <a:t> Win Percentage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Prometheus - 1483B</c:v>
          </c:tx>
          <c:marker>
            <c:symbol val="none"/>
          </c:marker>
          <c:xVal>
            <c:numRef>
              <c:f>Sheet1!$K$2:$K$9</c:f>
              <c:numCache>
                <c:formatCode>d\-mmm\-yy</c:formatCode>
                <c:ptCount val="8"/>
                <c:pt idx="0">
                  <c:v>42672</c:v>
                </c:pt>
                <c:pt idx="1">
                  <c:v>42707</c:v>
                </c:pt>
                <c:pt idx="2">
                  <c:v>42721</c:v>
                </c:pt>
                <c:pt idx="3">
                  <c:v>42742</c:v>
                </c:pt>
                <c:pt idx="4">
                  <c:v>42756</c:v>
                </c:pt>
                <c:pt idx="5">
                  <c:v>42763</c:v>
                </c:pt>
                <c:pt idx="6">
                  <c:v>42770</c:v>
                </c:pt>
                <c:pt idx="7">
                  <c:v>42791</c:v>
                </c:pt>
              </c:numCache>
            </c:numRef>
          </c:xVal>
          <c:yVal>
            <c:numRef>
              <c:f>Sheet1!$I$2:$I$9</c:f>
              <c:numCache>
                <c:formatCode>0%</c:formatCode>
                <c:ptCount val="8"/>
                <c:pt idx="0">
                  <c:v>0.8</c:v>
                </c:pt>
                <c:pt idx="1">
                  <c:v>0.68421052631578949</c:v>
                </c:pt>
                <c:pt idx="2">
                  <c:v>0.75757575757575757</c:v>
                </c:pt>
                <c:pt idx="3">
                  <c:v>0.73809523809523814</c:v>
                </c:pt>
                <c:pt idx="4">
                  <c:v>0.74137931034482762</c:v>
                </c:pt>
                <c:pt idx="5">
                  <c:v>0.7857142857142857</c:v>
                </c:pt>
                <c:pt idx="6">
                  <c:v>0.80487804878048785</c:v>
                </c:pt>
                <c:pt idx="7">
                  <c:v>0.82291666666666663</c:v>
                </c:pt>
              </c:numCache>
            </c:numRef>
          </c:yVal>
          <c:smooth val="0"/>
        </c:ser>
        <c:ser>
          <c:idx val="1"/>
          <c:order val="1"/>
          <c:tx>
            <c:v>Flux Capacitors - 323Y</c:v>
          </c:tx>
          <c:marker>
            <c:symbol val="none"/>
          </c:marker>
          <c:xVal>
            <c:numRef>
              <c:f>Sheet1!$K$12:$K$17</c:f>
              <c:numCache>
                <c:formatCode>d\-mmm\-yy</c:formatCode>
                <c:ptCount val="6"/>
                <c:pt idx="0">
                  <c:v>42672</c:v>
                </c:pt>
                <c:pt idx="1">
                  <c:v>42693</c:v>
                </c:pt>
                <c:pt idx="2">
                  <c:v>42707</c:v>
                </c:pt>
                <c:pt idx="3">
                  <c:v>42756</c:v>
                </c:pt>
                <c:pt idx="4">
                  <c:v>42770</c:v>
                </c:pt>
                <c:pt idx="5">
                  <c:v>42791</c:v>
                </c:pt>
              </c:numCache>
            </c:numRef>
          </c:xVal>
          <c:yVal>
            <c:numRef>
              <c:f>Sheet1!$I$12:$I$17</c:f>
              <c:numCache>
                <c:formatCode>0%</c:formatCode>
                <c:ptCount val="6"/>
                <c:pt idx="0">
                  <c:v>1</c:v>
                </c:pt>
                <c:pt idx="1">
                  <c:v>0.95652173913043481</c:v>
                </c:pt>
                <c:pt idx="2">
                  <c:v>0.94285714285714284</c:v>
                </c:pt>
                <c:pt idx="3">
                  <c:v>0.91489361702127658</c:v>
                </c:pt>
                <c:pt idx="4">
                  <c:v>0.88135593220338981</c:v>
                </c:pt>
                <c:pt idx="5">
                  <c:v>0.8</c:v>
                </c:pt>
              </c:numCache>
            </c:numRef>
          </c:yVal>
          <c:smooth val="0"/>
        </c:ser>
        <c:ser>
          <c:idx val="2"/>
          <c:order val="2"/>
          <c:tx>
            <c:v>Cerberus - 2719B</c:v>
          </c:tx>
          <c:marker>
            <c:symbol val="none"/>
          </c:marker>
          <c:xVal>
            <c:numRef>
              <c:f>Sheet1!$K$20:$K$26</c:f>
              <c:numCache>
                <c:formatCode>d\-mmm\-yy</c:formatCode>
                <c:ptCount val="7"/>
                <c:pt idx="0">
                  <c:v>42686</c:v>
                </c:pt>
                <c:pt idx="1">
                  <c:v>42693</c:v>
                </c:pt>
                <c:pt idx="2">
                  <c:v>42707</c:v>
                </c:pt>
                <c:pt idx="3">
                  <c:v>42742</c:v>
                </c:pt>
                <c:pt idx="4">
                  <c:v>42756</c:v>
                </c:pt>
                <c:pt idx="5">
                  <c:v>42770</c:v>
                </c:pt>
                <c:pt idx="6">
                  <c:v>42791</c:v>
                </c:pt>
              </c:numCache>
            </c:numRef>
          </c:xVal>
          <c:yVal>
            <c:numRef>
              <c:f>Sheet1!$I$20:$I$26</c:f>
              <c:numCache>
                <c:formatCode>0%</c:formatCode>
                <c:ptCount val="7"/>
                <c:pt idx="0">
                  <c:v>0.63636363636363635</c:v>
                </c:pt>
                <c:pt idx="1">
                  <c:v>0.625</c:v>
                </c:pt>
                <c:pt idx="2">
                  <c:v>0.5714285714285714</c:v>
                </c:pt>
                <c:pt idx="3">
                  <c:v>0.60869565217391308</c:v>
                </c:pt>
                <c:pt idx="4">
                  <c:v>0.69841269841269837</c:v>
                </c:pt>
                <c:pt idx="5">
                  <c:v>0.70666666666666667</c:v>
                </c:pt>
                <c:pt idx="6">
                  <c:v>0.7415730337078652</c:v>
                </c:pt>
              </c:numCache>
            </c:numRef>
          </c:yVal>
          <c:smooth val="0"/>
        </c:ser>
        <c:ser>
          <c:idx val="3"/>
          <c:order val="3"/>
          <c:tx>
            <c:v>Heritage - 7368W</c:v>
          </c:tx>
          <c:marker>
            <c:symbol val="none"/>
          </c:marker>
          <c:xVal>
            <c:numRef>
              <c:f>Sheet1!$K$29:$K$36</c:f>
              <c:numCache>
                <c:formatCode>d\-mmm\-yy</c:formatCode>
                <c:ptCount val="8"/>
                <c:pt idx="0">
                  <c:v>42679</c:v>
                </c:pt>
                <c:pt idx="1">
                  <c:v>42686</c:v>
                </c:pt>
                <c:pt idx="2">
                  <c:v>42707</c:v>
                </c:pt>
                <c:pt idx="3">
                  <c:v>42742</c:v>
                </c:pt>
                <c:pt idx="4">
                  <c:v>42756</c:v>
                </c:pt>
                <c:pt idx="5">
                  <c:v>42763</c:v>
                </c:pt>
                <c:pt idx="6">
                  <c:v>42777</c:v>
                </c:pt>
                <c:pt idx="7">
                  <c:v>42791</c:v>
                </c:pt>
              </c:numCache>
            </c:numRef>
          </c:xVal>
          <c:yVal>
            <c:numRef>
              <c:f>Sheet1!$I$29:$I$36</c:f>
              <c:numCache>
                <c:formatCode>0%</c:formatCode>
                <c:ptCount val="8"/>
                <c:pt idx="0">
                  <c:v>0.69230769230769229</c:v>
                </c:pt>
                <c:pt idx="1">
                  <c:v>0.69230769230769229</c:v>
                </c:pt>
                <c:pt idx="2">
                  <c:v>0.67567567567567566</c:v>
                </c:pt>
                <c:pt idx="3">
                  <c:v>0.7021276595744681</c:v>
                </c:pt>
                <c:pt idx="4">
                  <c:v>0.74576271186440679</c:v>
                </c:pt>
                <c:pt idx="5">
                  <c:v>0.73529411764705888</c:v>
                </c:pt>
                <c:pt idx="6">
                  <c:v>0.76543209876543206</c:v>
                </c:pt>
                <c:pt idx="7">
                  <c:v>0.76288659793814428</c:v>
                </c:pt>
              </c:numCache>
            </c:numRef>
          </c:yVal>
          <c:smooth val="0"/>
        </c:ser>
        <c:ser>
          <c:idx val="4"/>
          <c:order val="4"/>
          <c:tx>
            <c:v>Pig Pen - 6842Z</c:v>
          </c:tx>
          <c:marker>
            <c:symbol val="none"/>
          </c:marker>
          <c:xVal>
            <c:numRef>
              <c:f>Sheet1!$K$39:$K$46</c:f>
              <c:numCache>
                <c:formatCode>d\-mmm\-yy</c:formatCode>
                <c:ptCount val="8"/>
                <c:pt idx="0">
                  <c:v>42672</c:v>
                </c:pt>
                <c:pt idx="1">
                  <c:v>42686</c:v>
                </c:pt>
                <c:pt idx="2">
                  <c:v>42693</c:v>
                </c:pt>
                <c:pt idx="3">
                  <c:v>42707</c:v>
                </c:pt>
                <c:pt idx="4">
                  <c:v>42742</c:v>
                </c:pt>
                <c:pt idx="5">
                  <c:v>42756</c:v>
                </c:pt>
                <c:pt idx="6">
                  <c:v>42763</c:v>
                </c:pt>
                <c:pt idx="7">
                  <c:v>42791</c:v>
                </c:pt>
              </c:numCache>
            </c:numRef>
          </c:xVal>
          <c:yVal>
            <c:numRef>
              <c:f>Sheet1!$I$39:$I$46</c:f>
              <c:numCache>
                <c:formatCode>0%</c:formatCode>
                <c:ptCount val="8"/>
                <c:pt idx="0">
                  <c:v>1</c:v>
                </c:pt>
                <c:pt idx="1">
                  <c:v>0.95238095238095233</c:v>
                </c:pt>
                <c:pt idx="2">
                  <c:v>0.91428571428571426</c:v>
                </c:pt>
                <c:pt idx="3">
                  <c:v>0.83673469387755106</c:v>
                </c:pt>
                <c:pt idx="4">
                  <c:v>0.83870967741935487</c:v>
                </c:pt>
                <c:pt idx="5">
                  <c:v>0.79452054794520544</c:v>
                </c:pt>
                <c:pt idx="6">
                  <c:v>0.81176470588235294</c:v>
                </c:pt>
                <c:pt idx="7">
                  <c:v>0.79381443298969068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33920"/>
        <c:axId val="36435456"/>
      </c:scatterChart>
      <c:valAx>
        <c:axId val="36433920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36435456"/>
        <c:crosses val="autoZero"/>
        <c:crossBetween val="midCat"/>
      </c:valAx>
      <c:valAx>
        <c:axId val="3643545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643392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2291533621991519"/>
          <c:y val="0.39964732563769334"/>
          <c:w val="0.16859209477796167"/>
          <c:h val="0.3430355477409983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Tournament </a:t>
            </a:r>
            <a:r>
              <a:rPr lang="en-US" baseline="0"/>
              <a:t>Win Percentage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Prometheus - 1483B</c:v>
          </c:tx>
          <c:marker>
            <c:symbol val="none"/>
          </c:marker>
          <c:xVal>
            <c:numRef>
              <c:f>Sheet1!$K$2:$K$9</c:f>
              <c:numCache>
                <c:formatCode>d\-mmm\-yy</c:formatCode>
                <c:ptCount val="8"/>
                <c:pt idx="0">
                  <c:v>42672</c:v>
                </c:pt>
                <c:pt idx="1">
                  <c:v>42707</c:v>
                </c:pt>
                <c:pt idx="2">
                  <c:v>42721</c:v>
                </c:pt>
                <c:pt idx="3">
                  <c:v>42742</c:v>
                </c:pt>
                <c:pt idx="4">
                  <c:v>42756</c:v>
                </c:pt>
                <c:pt idx="5">
                  <c:v>42763</c:v>
                </c:pt>
                <c:pt idx="6">
                  <c:v>42770</c:v>
                </c:pt>
                <c:pt idx="7">
                  <c:v>42791</c:v>
                </c:pt>
              </c:numCache>
            </c:numRef>
          </c:xVal>
          <c:yVal>
            <c:numRef>
              <c:f>Sheet1!$F$2:$F$9</c:f>
              <c:numCache>
                <c:formatCode>0%</c:formatCode>
                <c:ptCount val="8"/>
                <c:pt idx="0">
                  <c:v>0.8</c:v>
                </c:pt>
                <c:pt idx="1">
                  <c:v>0.55555555555555558</c:v>
                </c:pt>
                <c:pt idx="2">
                  <c:v>0.8571428571428571</c:v>
                </c:pt>
                <c:pt idx="3">
                  <c:v>0.66666666666666663</c:v>
                </c:pt>
                <c:pt idx="4">
                  <c:v>0.75</c:v>
                </c:pt>
                <c:pt idx="5">
                  <c:v>1</c:v>
                </c:pt>
                <c:pt idx="6">
                  <c:v>0.91666666666666663</c:v>
                </c:pt>
                <c:pt idx="7">
                  <c:v>0.9285714285714286</c:v>
                </c:pt>
              </c:numCache>
            </c:numRef>
          </c:yVal>
          <c:smooth val="0"/>
        </c:ser>
        <c:ser>
          <c:idx val="1"/>
          <c:order val="1"/>
          <c:tx>
            <c:v>Flux Capacitors - 323Y</c:v>
          </c:tx>
          <c:marker>
            <c:symbol val="none"/>
          </c:marker>
          <c:xVal>
            <c:numRef>
              <c:f>Sheet1!$K$12:$K$17</c:f>
              <c:numCache>
                <c:formatCode>d\-mmm\-yy</c:formatCode>
                <c:ptCount val="6"/>
                <c:pt idx="0">
                  <c:v>42672</c:v>
                </c:pt>
                <c:pt idx="1">
                  <c:v>42693</c:v>
                </c:pt>
                <c:pt idx="2">
                  <c:v>42707</c:v>
                </c:pt>
                <c:pt idx="3">
                  <c:v>42756</c:v>
                </c:pt>
                <c:pt idx="4">
                  <c:v>42770</c:v>
                </c:pt>
                <c:pt idx="5">
                  <c:v>42791</c:v>
                </c:pt>
              </c:numCache>
            </c:numRef>
          </c:xVal>
          <c:yVal>
            <c:numRef>
              <c:f>Sheet1!$F$12:$F$17</c:f>
              <c:numCache>
                <c:formatCode>0%</c:formatCode>
                <c:ptCount val="6"/>
                <c:pt idx="0">
                  <c:v>1</c:v>
                </c:pt>
                <c:pt idx="1">
                  <c:v>0.92307692307692313</c:v>
                </c:pt>
                <c:pt idx="2">
                  <c:v>0.91666666666666663</c:v>
                </c:pt>
                <c:pt idx="3">
                  <c:v>0.83333333333333337</c:v>
                </c:pt>
                <c:pt idx="4">
                  <c:v>0.75</c:v>
                </c:pt>
                <c:pt idx="5">
                  <c:v>0.5</c:v>
                </c:pt>
              </c:numCache>
            </c:numRef>
          </c:yVal>
          <c:smooth val="0"/>
        </c:ser>
        <c:ser>
          <c:idx val="2"/>
          <c:order val="2"/>
          <c:tx>
            <c:v>Cerberus - 2719B</c:v>
          </c:tx>
          <c:marker>
            <c:symbol val="none"/>
          </c:marker>
          <c:xVal>
            <c:numRef>
              <c:f>Sheet1!$K$20:$K$26</c:f>
              <c:numCache>
                <c:formatCode>d\-mmm\-yy</c:formatCode>
                <c:ptCount val="7"/>
                <c:pt idx="0">
                  <c:v>42686</c:v>
                </c:pt>
                <c:pt idx="1">
                  <c:v>42693</c:v>
                </c:pt>
                <c:pt idx="2">
                  <c:v>42707</c:v>
                </c:pt>
                <c:pt idx="3">
                  <c:v>42742</c:v>
                </c:pt>
                <c:pt idx="4">
                  <c:v>42756</c:v>
                </c:pt>
                <c:pt idx="5">
                  <c:v>42770</c:v>
                </c:pt>
                <c:pt idx="6">
                  <c:v>42791</c:v>
                </c:pt>
              </c:numCache>
            </c:numRef>
          </c:xVal>
          <c:yVal>
            <c:numRef>
              <c:f>Sheet1!$F$20:$F$26</c:f>
              <c:numCache>
                <c:formatCode>0%</c:formatCode>
                <c:ptCount val="7"/>
                <c:pt idx="0">
                  <c:v>0.63636363636363635</c:v>
                </c:pt>
                <c:pt idx="1">
                  <c:v>0.61538461538461542</c:v>
                </c:pt>
                <c:pt idx="2">
                  <c:v>0.45454545454545453</c:v>
                </c:pt>
                <c:pt idx="3">
                  <c:v>0.72727272727272729</c:v>
                </c:pt>
                <c:pt idx="4">
                  <c:v>0.94117647058823528</c:v>
                </c:pt>
                <c:pt idx="5">
                  <c:v>0.75</c:v>
                </c:pt>
                <c:pt idx="6">
                  <c:v>0.9285714285714286</c:v>
                </c:pt>
              </c:numCache>
            </c:numRef>
          </c:yVal>
          <c:smooth val="0"/>
        </c:ser>
        <c:ser>
          <c:idx val="3"/>
          <c:order val="3"/>
          <c:tx>
            <c:v>Heritage - 7368W</c:v>
          </c:tx>
          <c:marker>
            <c:symbol val="none"/>
          </c:marker>
          <c:xVal>
            <c:numRef>
              <c:f>Sheet1!$K$29:$K$36</c:f>
              <c:numCache>
                <c:formatCode>d\-mmm\-yy</c:formatCode>
                <c:ptCount val="8"/>
                <c:pt idx="0">
                  <c:v>42679</c:v>
                </c:pt>
                <c:pt idx="1">
                  <c:v>42686</c:v>
                </c:pt>
                <c:pt idx="2">
                  <c:v>42707</c:v>
                </c:pt>
                <c:pt idx="3">
                  <c:v>42742</c:v>
                </c:pt>
                <c:pt idx="4">
                  <c:v>42756</c:v>
                </c:pt>
                <c:pt idx="5">
                  <c:v>42763</c:v>
                </c:pt>
                <c:pt idx="6">
                  <c:v>42777</c:v>
                </c:pt>
                <c:pt idx="7">
                  <c:v>42791</c:v>
                </c:pt>
              </c:numCache>
            </c:numRef>
          </c:xVal>
          <c:yVal>
            <c:numRef>
              <c:f>Sheet1!$F$29:$F$36</c:f>
              <c:numCache>
                <c:formatCode>0%</c:formatCode>
                <c:ptCount val="8"/>
                <c:pt idx="0">
                  <c:v>0.69230769230769229</c:v>
                </c:pt>
                <c:pt idx="1">
                  <c:v>0.69230769230769229</c:v>
                </c:pt>
                <c:pt idx="2">
                  <c:v>0.63636363636363635</c:v>
                </c:pt>
                <c:pt idx="3">
                  <c:v>0.8</c:v>
                </c:pt>
                <c:pt idx="4">
                  <c:v>0.91666666666666663</c:v>
                </c:pt>
                <c:pt idx="5">
                  <c:v>0.66666666666666663</c:v>
                </c:pt>
                <c:pt idx="6">
                  <c:v>0.92307692307692313</c:v>
                </c:pt>
                <c:pt idx="7">
                  <c:v>0.75</c:v>
                </c:pt>
              </c:numCache>
            </c:numRef>
          </c:yVal>
          <c:smooth val="0"/>
        </c:ser>
        <c:ser>
          <c:idx val="4"/>
          <c:order val="4"/>
          <c:tx>
            <c:v>Pig Pen - 6842Z</c:v>
          </c:tx>
          <c:marker>
            <c:symbol val="none"/>
          </c:marker>
          <c:xVal>
            <c:numRef>
              <c:f>Sheet1!$K$39:$K$46</c:f>
              <c:numCache>
                <c:formatCode>d\-mmm\-yy</c:formatCode>
                <c:ptCount val="8"/>
                <c:pt idx="0">
                  <c:v>42672</c:v>
                </c:pt>
                <c:pt idx="1">
                  <c:v>42686</c:v>
                </c:pt>
                <c:pt idx="2">
                  <c:v>42693</c:v>
                </c:pt>
                <c:pt idx="3">
                  <c:v>42707</c:v>
                </c:pt>
                <c:pt idx="4">
                  <c:v>42742</c:v>
                </c:pt>
                <c:pt idx="5">
                  <c:v>42756</c:v>
                </c:pt>
                <c:pt idx="6">
                  <c:v>42763</c:v>
                </c:pt>
                <c:pt idx="7">
                  <c:v>42791</c:v>
                </c:pt>
              </c:numCache>
            </c:numRef>
          </c:xVal>
          <c:yVal>
            <c:numRef>
              <c:f>Sheet1!$F$39:$F$46</c:f>
              <c:numCache>
                <c:formatCode>0%</c:formatCode>
                <c:ptCount val="8"/>
                <c:pt idx="0">
                  <c:v>1</c:v>
                </c:pt>
                <c:pt idx="1">
                  <c:v>0.91666666666666663</c:v>
                </c:pt>
                <c:pt idx="2">
                  <c:v>0.8571428571428571</c:v>
                </c:pt>
                <c:pt idx="3">
                  <c:v>0.6428571428571429</c:v>
                </c:pt>
                <c:pt idx="4">
                  <c:v>0.84615384615384615</c:v>
                </c:pt>
                <c:pt idx="5">
                  <c:v>0.54545454545454541</c:v>
                </c:pt>
                <c:pt idx="6">
                  <c:v>0.91666666666666663</c:v>
                </c:pt>
                <c:pt idx="7">
                  <c:v>0.66666666666666663</c:v>
                </c:pt>
              </c:numCache>
            </c:numRef>
          </c:yVal>
          <c:smooth val="0"/>
        </c:ser>
        <c:ser>
          <c:idx val="5"/>
          <c:order val="5"/>
          <c:tx>
            <c:v>Bull Dawgs 2886A</c:v>
          </c:tx>
          <c:marker>
            <c:symbol val="none"/>
          </c:marker>
          <c:xVal>
            <c:numRef>
              <c:f>Sheet1!$K$49:$K$56</c:f>
              <c:numCache>
                <c:formatCode>d\-mmm\-yy</c:formatCode>
                <c:ptCount val="8"/>
                <c:pt idx="0">
                  <c:v>42707</c:v>
                </c:pt>
                <c:pt idx="1">
                  <c:v>42742</c:v>
                </c:pt>
                <c:pt idx="2">
                  <c:v>42749</c:v>
                </c:pt>
                <c:pt idx="3">
                  <c:v>42756</c:v>
                </c:pt>
                <c:pt idx="4">
                  <c:v>42770</c:v>
                </c:pt>
                <c:pt idx="5">
                  <c:v>42777</c:v>
                </c:pt>
                <c:pt idx="6">
                  <c:v>42784</c:v>
                </c:pt>
                <c:pt idx="7">
                  <c:v>42805</c:v>
                </c:pt>
              </c:numCache>
            </c:numRef>
          </c:xVal>
          <c:yVal>
            <c:numRef>
              <c:f>Sheet1!$F$49:$F$56</c:f>
              <c:numCache>
                <c:formatCode>0%</c:formatCode>
                <c:ptCount val="8"/>
                <c:pt idx="0">
                  <c:v>0.92307692307692313</c:v>
                </c:pt>
                <c:pt idx="1">
                  <c:v>1</c:v>
                </c:pt>
                <c:pt idx="2">
                  <c:v>0.8</c:v>
                </c:pt>
                <c:pt idx="3">
                  <c:v>0.69230769230769229</c:v>
                </c:pt>
                <c:pt idx="4">
                  <c:v>0.76923076923076927</c:v>
                </c:pt>
                <c:pt idx="5">
                  <c:v>1</c:v>
                </c:pt>
                <c:pt idx="6">
                  <c:v>0.83333333333333337</c:v>
                </c:pt>
                <c:pt idx="7">
                  <c:v>0.5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468224"/>
        <c:axId val="36469760"/>
      </c:scatterChart>
      <c:valAx>
        <c:axId val="36468224"/>
        <c:scaling>
          <c:orientation val="minMax"/>
        </c:scaling>
        <c:delete val="0"/>
        <c:axPos val="b"/>
        <c:numFmt formatCode="d\-mmm\-yy" sourceLinked="1"/>
        <c:majorTickMark val="out"/>
        <c:minorTickMark val="none"/>
        <c:tickLblPos val="nextTo"/>
        <c:crossAx val="36469760"/>
        <c:crosses val="autoZero"/>
        <c:crossBetween val="midCat"/>
      </c:valAx>
      <c:valAx>
        <c:axId val="36469760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364682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0</xdr:row>
      <xdr:rowOff>180975</xdr:rowOff>
    </xdr:from>
    <xdr:to>
      <xdr:col>27</xdr:col>
      <xdr:colOff>581025</xdr:colOff>
      <xdr:row>26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123825</xdr:colOff>
      <xdr:row>28</xdr:row>
      <xdr:rowOff>0</xdr:rowOff>
    </xdr:from>
    <xdr:to>
      <xdr:col>27</xdr:col>
      <xdr:colOff>561975</xdr:colOff>
      <xdr:row>53</xdr:row>
      <xdr:rowOff>142875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topLeftCell="G1" zoomScale="120" zoomScaleNormal="120" workbookViewId="0">
      <selection activeCell="M58" sqref="M58"/>
    </sheetView>
  </sheetViews>
  <sheetFormatPr defaultRowHeight="15" x14ac:dyDescent="0.25"/>
  <cols>
    <col min="1" max="1" width="14.5703125" bestFit="1" customWidth="1"/>
    <col min="11" max="11" width="10.42578125" bestFit="1" customWidth="1"/>
  </cols>
  <sheetData>
    <row r="1" spans="1:14" x14ac:dyDescent="0.25">
      <c r="A1" t="s">
        <v>20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</row>
    <row r="2" spans="1:14" x14ac:dyDescent="0.25">
      <c r="A2" t="s">
        <v>0</v>
      </c>
      <c r="C2">
        <v>8</v>
      </c>
      <c r="D2">
        <v>2</v>
      </c>
      <c r="E2">
        <f>D2+C2</f>
        <v>10</v>
      </c>
      <c r="F2" s="1">
        <f>C2/E2</f>
        <v>0.8</v>
      </c>
      <c r="G2">
        <f>E2</f>
        <v>10</v>
      </c>
      <c r="H2">
        <f>C2</f>
        <v>8</v>
      </c>
      <c r="I2" s="1">
        <f>H2/G2</f>
        <v>0.8</v>
      </c>
      <c r="K2" s="2">
        <v>42672</v>
      </c>
      <c r="L2" s="3"/>
    </row>
    <row r="3" spans="1:14" x14ac:dyDescent="0.25">
      <c r="A3" t="s">
        <v>1</v>
      </c>
      <c r="C3">
        <v>5</v>
      </c>
      <c r="D3">
        <v>4</v>
      </c>
      <c r="E3">
        <f>D3+C3</f>
        <v>9</v>
      </c>
      <c r="F3" s="1">
        <f>C3/E3</f>
        <v>0.55555555555555558</v>
      </c>
      <c r="G3">
        <f>G2+E3</f>
        <v>19</v>
      </c>
      <c r="H3">
        <f>H2+C3</f>
        <v>13</v>
      </c>
      <c r="I3" s="1">
        <f t="shared" ref="I3:I9" si="0">H3/G3</f>
        <v>0.68421052631578949</v>
      </c>
      <c r="K3" s="2">
        <v>42707</v>
      </c>
      <c r="L3" s="3"/>
    </row>
    <row r="4" spans="1:14" x14ac:dyDescent="0.25">
      <c r="A4" t="s">
        <v>2</v>
      </c>
      <c r="C4">
        <v>12</v>
      </c>
      <c r="D4">
        <v>2</v>
      </c>
      <c r="E4">
        <f t="shared" ref="E4:E9" si="1">D4+C4</f>
        <v>14</v>
      </c>
      <c r="F4" s="1">
        <f t="shared" ref="F4:F9" si="2">C4/E4</f>
        <v>0.8571428571428571</v>
      </c>
      <c r="G4">
        <f t="shared" ref="G4:G9" si="3">G3+E4</f>
        <v>33</v>
      </c>
      <c r="H4">
        <f t="shared" ref="H4:H9" si="4">H3+C4</f>
        <v>25</v>
      </c>
      <c r="I4" s="1">
        <f t="shared" si="0"/>
        <v>0.75757575757575757</v>
      </c>
      <c r="K4" s="2">
        <v>42721</v>
      </c>
      <c r="L4" s="3"/>
    </row>
    <row r="5" spans="1:14" x14ac:dyDescent="0.25">
      <c r="A5" t="s">
        <v>3</v>
      </c>
      <c r="C5">
        <v>6</v>
      </c>
      <c r="D5">
        <v>3</v>
      </c>
      <c r="E5">
        <f t="shared" si="1"/>
        <v>9</v>
      </c>
      <c r="F5" s="1">
        <f t="shared" si="2"/>
        <v>0.66666666666666663</v>
      </c>
      <c r="G5">
        <f t="shared" si="3"/>
        <v>42</v>
      </c>
      <c r="H5">
        <f t="shared" si="4"/>
        <v>31</v>
      </c>
      <c r="I5" s="1">
        <f t="shared" si="0"/>
        <v>0.73809523809523814</v>
      </c>
      <c r="K5" s="2">
        <v>42742</v>
      </c>
      <c r="L5" s="3"/>
    </row>
    <row r="6" spans="1:14" x14ac:dyDescent="0.25">
      <c r="A6" t="s">
        <v>4</v>
      </c>
      <c r="C6">
        <v>12</v>
      </c>
      <c r="D6">
        <v>4</v>
      </c>
      <c r="E6">
        <f t="shared" si="1"/>
        <v>16</v>
      </c>
      <c r="F6" s="1">
        <f t="shared" si="2"/>
        <v>0.75</v>
      </c>
      <c r="G6">
        <f t="shared" si="3"/>
        <v>58</v>
      </c>
      <c r="H6">
        <f t="shared" si="4"/>
        <v>43</v>
      </c>
      <c r="I6" s="1">
        <f t="shared" si="0"/>
        <v>0.74137931034482762</v>
      </c>
      <c r="K6" s="2">
        <v>42756</v>
      </c>
      <c r="L6" s="3"/>
    </row>
    <row r="7" spans="1:14" x14ac:dyDescent="0.25">
      <c r="A7" t="s">
        <v>5</v>
      </c>
      <c r="C7">
        <v>12</v>
      </c>
      <c r="D7">
        <v>0</v>
      </c>
      <c r="E7">
        <f t="shared" si="1"/>
        <v>12</v>
      </c>
      <c r="F7" s="1">
        <f t="shared" si="2"/>
        <v>1</v>
      </c>
      <c r="G7">
        <f t="shared" si="3"/>
        <v>70</v>
      </c>
      <c r="H7">
        <f t="shared" si="4"/>
        <v>55</v>
      </c>
      <c r="I7" s="1">
        <f t="shared" si="0"/>
        <v>0.7857142857142857</v>
      </c>
      <c r="K7" s="2">
        <v>42763</v>
      </c>
      <c r="L7" s="3"/>
    </row>
    <row r="8" spans="1:14" x14ac:dyDescent="0.25">
      <c r="A8" t="s">
        <v>6</v>
      </c>
      <c r="C8">
        <v>11</v>
      </c>
      <c r="D8">
        <v>1</v>
      </c>
      <c r="E8">
        <f t="shared" si="1"/>
        <v>12</v>
      </c>
      <c r="F8" s="1">
        <f t="shared" si="2"/>
        <v>0.91666666666666663</v>
      </c>
      <c r="G8">
        <f t="shared" si="3"/>
        <v>82</v>
      </c>
      <c r="H8">
        <f t="shared" si="4"/>
        <v>66</v>
      </c>
      <c r="I8" s="1">
        <f t="shared" si="0"/>
        <v>0.80487804878048785</v>
      </c>
      <c r="K8" s="2">
        <v>42770</v>
      </c>
      <c r="L8" s="3"/>
    </row>
    <row r="9" spans="1:14" x14ac:dyDescent="0.25">
      <c r="A9" t="s">
        <v>7</v>
      </c>
      <c r="C9">
        <v>13</v>
      </c>
      <c r="D9">
        <v>1</v>
      </c>
      <c r="E9">
        <f t="shared" si="1"/>
        <v>14</v>
      </c>
      <c r="F9" s="1">
        <f t="shared" si="2"/>
        <v>0.9285714285714286</v>
      </c>
      <c r="G9">
        <f t="shared" si="3"/>
        <v>96</v>
      </c>
      <c r="H9">
        <f t="shared" si="4"/>
        <v>79</v>
      </c>
      <c r="I9" s="1">
        <f t="shared" si="0"/>
        <v>0.82291666666666663</v>
      </c>
      <c r="K9" s="2">
        <v>42791</v>
      </c>
      <c r="L9" s="3"/>
    </row>
    <row r="11" spans="1:14" x14ac:dyDescent="0.25">
      <c r="A11" t="s">
        <v>21</v>
      </c>
      <c r="N11" s="2"/>
    </row>
    <row r="12" spans="1:14" x14ac:dyDescent="0.25">
      <c r="A12" t="s">
        <v>0</v>
      </c>
      <c r="C12">
        <v>10</v>
      </c>
      <c r="D12">
        <v>0</v>
      </c>
      <c r="E12">
        <f>C12+D12</f>
        <v>10</v>
      </c>
      <c r="F12" s="1">
        <f>C12/E12</f>
        <v>1</v>
      </c>
      <c r="G12">
        <f>E12</f>
        <v>10</v>
      </c>
      <c r="H12">
        <f>C12</f>
        <v>10</v>
      </c>
      <c r="I12" s="1">
        <f>H12/G12</f>
        <v>1</v>
      </c>
      <c r="K12" s="2">
        <v>42672</v>
      </c>
    </row>
    <row r="13" spans="1:14" x14ac:dyDescent="0.25">
      <c r="A13" t="s">
        <v>16</v>
      </c>
      <c r="C13">
        <v>12</v>
      </c>
      <c r="D13">
        <v>1</v>
      </c>
      <c r="E13">
        <f t="shared" ref="E13:E17" si="5">C13+D13</f>
        <v>13</v>
      </c>
      <c r="F13" s="1">
        <f t="shared" ref="F13:F17" si="6">C13/E13</f>
        <v>0.92307692307692313</v>
      </c>
      <c r="G13">
        <f>G12+E13</f>
        <v>23</v>
      </c>
      <c r="H13">
        <f>H12+C13</f>
        <v>22</v>
      </c>
      <c r="I13" s="1">
        <f t="shared" ref="I13:I17" si="7">H13/G13</f>
        <v>0.95652173913043481</v>
      </c>
      <c r="K13" s="2">
        <v>42693</v>
      </c>
    </row>
    <row r="14" spans="1:14" x14ac:dyDescent="0.25">
      <c r="A14" t="s">
        <v>1</v>
      </c>
      <c r="C14">
        <v>11</v>
      </c>
      <c r="D14">
        <v>1</v>
      </c>
      <c r="E14">
        <f t="shared" si="5"/>
        <v>12</v>
      </c>
      <c r="F14" s="1">
        <f t="shared" si="6"/>
        <v>0.91666666666666663</v>
      </c>
      <c r="G14">
        <f t="shared" ref="G14:G17" si="8">G13+E14</f>
        <v>35</v>
      </c>
      <c r="H14">
        <f t="shared" ref="H14:H17" si="9">H13+C14</f>
        <v>33</v>
      </c>
      <c r="I14" s="1">
        <f t="shared" si="7"/>
        <v>0.94285714285714284</v>
      </c>
      <c r="K14" s="2">
        <v>42707</v>
      </c>
    </row>
    <row r="15" spans="1:14" x14ac:dyDescent="0.25">
      <c r="A15" t="s">
        <v>15</v>
      </c>
      <c r="C15">
        <v>10</v>
      </c>
      <c r="D15">
        <v>2</v>
      </c>
      <c r="E15">
        <f t="shared" si="5"/>
        <v>12</v>
      </c>
      <c r="F15" s="1">
        <f t="shared" si="6"/>
        <v>0.83333333333333337</v>
      </c>
      <c r="G15">
        <f t="shared" si="8"/>
        <v>47</v>
      </c>
      <c r="H15">
        <f t="shared" si="9"/>
        <v>43</v>
      </c>
      <c r="I15" s="1">
        <f t="shared" si="7"/>
        <v>0.91489361702127658</v>
      </c>
      <c r="K15" s="2">
        <v>42756</v>
      </c>
    </row>
    <row r="16" spans="1:14" x14ac:dyDescent="0.25">
      <c r="A16" t="s">
        <v>6</v>
      </c>
      <c r="C16">
        <v>9</v>
      </c>
      <c r="D16">
        <v>3</v>
      </c>
      <c r="E16">
        <f t="shared" si="5"/>
        <v>12</v>
      </c>
      <c r="F16" s="1">
        <f t="shared" si="6"/>
        <v>0.75</v>
      </c>
      <c r="G16">
        <f t="shared" si="8"/>
        <v>59</v>
      </c>
      <c r="H16">
        <f t="shared" si="9"/>
        <v>52</v>
      </c>
      <c r="I16" s="1">
        <f t="shared" si="7"/>
        <v>0.88135593220338981</v>
      </c>
      <c r="K16" s="2">
        <v>42770</v>
      </c>
    </row>
    <row r="17" spans="1:11" x14ac:dyDescent="0.25">
      <c r="A17" t="s">
        <v>7</v>
      </c>
      <c r="C17">
        <v>8</v>
      </c>
      <c r="D17">
        <v>8</v>
      </c>
      <c r="E17">
        <f t="shared" si="5"/>
        <v>16</v>
      </c>
      <c r="F17" s="1">
        <f t="shared" si="6"/>
        <v>0.5</v>
      </c>
      <c r="G17">
        <f t="shared" si="8"/>
        <v>75</v>
      </c>
      <c r="H17">
        <f t="shared" si="9"/>
        <v>60</v>
      </c>
      <c r="I17" s="1">
        <f t="shared" si="7"/>
        <v>0.8</v>
      </c>
      <c r="K17" s="2">
        <v>42791</v>
      </c>
    </row>
    <row r="19" spans="1:11" x14ac:dyDescent="0.25">
      <c r="A19" t="s">
        <v>22</v>
      </c>
    </row>
    <row r="20" spans="1:11" x14ac:dyDescent="0.25">
      <c r="A20" t="s">
        <v>5</v>
      </c>
      <c r="C20">
        <v>7</v>
      </c>
      <c r="D20">
        <v>4</v>
      </c>
      <c r="E20">
        <f>D20+C20</f>
        <v>11</v>
      </c>
      <c r="F20" s="1">
        <f>C20/E20</f>
        <v>0.63636363636363635</v>
      </c>
      <c r="G20">
        <f>E20</f>
        <v>11</v>
      </c>
      <c r="H20">
        <f>C20</f>
        <v>7</v>
      </c>
      <c r="I20" s="1">
        <f>H20/G20</f>
        <v>0.63636363636363635</v>
      </c>
      <c r="K20" s="2">
        <v>42686</v>
      </c>
    </row>
    <row r="21" spans="1:11" x14ac:dyDescent="0.25">
      <c r="A21" t="s">
        <v>16</v>
      </c>
      <c r="C21">
        <v>8</v>
      </c>
      <c r="D21">
        <v>5</v>
      </c>
      <c r="E21">
        <f t="shared" ref="E21:E26" si="10">D21+C21</f>
        <v>13</v>
      </c>
      <c r="F21" s="1">
        <f t="shared" ref="F21:F26" si="11">C21/E21</f>
        <v>0.61538461538461542</v>
      </c>
      <c r="G21">
        <f>G20+E21</f>
        <v>24</v>
      </c>
      <c r="H21">
        <f>H20+C21</f>
        <v>15</v>
      </c>
      <c r="I21" s="1">
        <f t="shared" ref="I21:I26" si="12">H21/G21</f>
        <v>0.625</v>
      </c>
      <c r="K21" s="2">
        <v>42693</v>
      </c>
    </row>
    <row r="22" spans="1:11" x14ac:dyDescent="0.25">
      <c r="A22" t="s">
        <v>1</v>
      </c>
      <c r="C22">
        <v>5</v>
      </c>
      <c r="D22">
        <v>6</v>
      </c>
      <c r="E22">
        <f t="shared" si="10"/>
        <v>11</v>
      </c>
      <c r="F22" s="1">
        <f t="shared" si="11"/>
        <v>0.45454545454545453</v>
      </c>
      <c r="G22">
        <f t="shared" ref="G22:G26" si="13">G21+E22</f>
        <v>35</v>
      </c>
      <c r="H22">
        <f t="shared" ref="H22:H26" si="14">H21+C22</f>
        <v>20</v>
      </c>
      <c r="I22" s="1">
        <f t="shared" si="12"/>
        <v>0.5714285714285714</v>
      </c>
      <c r="K22" s="2">
        <v>42707</v>
      </c>
    </row>
    <row r="23" spans="1:11" x14ac:dyDescent="0.25">
      <c r="A23" t="s">
        <v>3</v>
      </c>
      <c r="C23">
        <v>8</v>
      </c>
      <c r="D23">
        <v>3</v>
      </c>
      <c r="E23">
        <f t="shared" si="10"/>
        <v>11</v>
      </c>
      <c r="F23" s="1">
        <f t="shared" si="11"/>
        <v>0.72727272727272729</v>
      </c>
      <c r="G23">
        <f t="shared" si="13"/>
        <v>46</v>
      </c>
      <c r="H23">
        <f t="shared" si="14"/>
        <v>28</v>
      </c>
      <c r="I23" s="1">
        <f t="shared" si="12"/>
        <v>0.60869565217391308</v>
      </c>
      <c r="K23" s="2">
        <v>42742</v>
      </c>
    </row>
    <row r="24" spans="1:11" x14ac:dyDescent="0.25">
      <c r="A24" t="s">
        <v>4</v>
      </c>
      <c r="C24">
        <v>16</v>
      </c>
      <c r="D24">
        <v>1</v>
      </c>
      <c r="E24">
        <f t="shared" si="10"/>
        <v>17</v>
      </c>
      <c r="F24" s="1">
        <f t="shared" si="11"/>
        <v>0.94117647058823528</v>
      </c>
      <c r="G24">
        <f t="shared" si="13"/>
        <v>63</v>
      </c>
      <c r="H24">
        <f t="shared" si="14"/>
        <v>44</v>
      </c>
      <c r="I24" s="1">
        <f t="shared" si="12"/>
        <v>0.69841269841269837</v>
      </c>
      <c r="K24" s="2">
        <v>42756</v>
      </c>
    </row>
    <row r="25" spans="1:11" x14ac:dyDescent="0.25">
      <c r="A25" t="s">
        <v>6</v>
      </c>
      <c r="C25">
        <v>9</v>
      </c>
      <c r="D25">
        <v>3</v>
      </c>
      <c r="E25">
        <f t="shared" si="10"/>
        <v>12</v>
      </c>
      <c r="F25" s="1">
        <f t="shared" si="11"/>
        <v>0.75</v>
      </c>
      <c r="G25">
        <f t="shared" si="13"/>
        <v>75</v>
      </c>
      <c r="H25">
        <f t="shared" si="14"/>
        <v>53</v>
      </c>
      <c r="I25" s="1">
        <f t="shared" si="12"/>
        <v>0.70666666666666667</v>
      </c>
      <c r="K25" s="2">
        <v>42770</v>
      </c>
    </row>
    <row r="26" spans="1:11" x14ac:dyDescent="0.25">
      <c r="A26" t="s">
        <v>7</v>
      </c>
      <c r="C26">
        <v>13</v>
      </c>
      <c r="D26">
        <v>1</v>
      </c>
      <c r="E26">
        <f t="shared" si="10"/>
        <v>14</v>
      </c>
      <c r="F26" s="1">
        <f t="shared" si="11"/>
        <v>0.9285714285714286</v>
      </c>
      <c r="G26">
        <f t="shared" si="13"/>
        <v>89</v>
      </c>
      <c r="H26">
        <f t="shared" si="14"/>
        <v>66</v>
      </c>
      <c r="I26" s="1">
        <f t="shared" si="12"/>
        <v>0.7415730337078652</v>
      </c>
      <c r="K26" s="2">
        <v>42791</v>
      </c>
    </row>
    <row r="28" spans="1:11" x14ac:dyDescent="0.25">
      <c r="A28" t="s">
        <v>23</v>
      </c>
    </row>
    <row r="29" spans="1:11" x14ac:dyDescent="0.25">
      <c r="A29" t="s">
        <v>16</v>
      </c>
      <c r="C29">
        <v>9</v>
      </c>
      <c r="D29">
        <v>4</v>
      </c>
      <c r="E29">
        <f>D29+C29</f>
        <v>13</v>
      </c>
      <c r="F29" s="1">
        <f>C29/E29</f>
        <v>0.69230769230769229</v>
      </c>
      <c r="G29">
        <f>E29</f>
        <v>13</v>
      </c>
      <c r="H29">
        <f>C29</f>
        <v>9</v>
      </c>
      <c r="I29" s="1">
        <f>H29/G29</f>
        <v>0.69230769230769229</v>
      </c>
      <c r="K29" s="2">
        <v>42679</v>
      </c>
    </row>
    <row r="30" spans="1:11" x14ac:dyDescent="0.25">
      <c r="A30" t="s">
        <v>5</v>
      </c>
      <c r="C30">
        <v>9</v>
      </c>
      <c r="D30">
        <v>4</v>
      </c>
      <c r="E30">
        <f t="shared" ref="E30:E36" si="15">D30+C30</f>
        <v>13</v>
      </c>
      <c r="F30" s="1">
        <f t="shared" ref="F30:F36" si="16">C30/E30</f>
        <v>0.69230769230769229</v>
      </c>
      <c r="G30">
        <f>G29+E30</f>
        <v>26</v>
      </c>
      <c r="H30">
        <f>H29+C30</f>
        <v>18</v>
      </c>
      <c r="I30" s="1">
        <f t="shared" ref="I30:I36" si="17">H30/G30</f>
        <v>0.69230769230769229</v>
      </c>
      <c r="K30" s="2">
        <v>42686</v>
      </c>
    </row>
    <row r="31" spans="1:11" x14ac:dyDescent="0.25">
      <c r="A31" t="s">
        <v>17</v>
      </c>
      <c r="C31">
        <v>7</v>
      </c>
      <c r="D31">
        <v>4</v>
      </c>
      <c r="E31">
        <f t="shared" si="15"/>
        <v>11</v>
      </c>
      <c r="F31" s="1">
        <f t="shared" si="16"/>
        <v>0.63636363636363635</v>
      </c>
      <c r="G31">
        <f t="shared" ref="G31:G36" si="18">G30+E31</f>
        <v>37</v>
      </c>
      <c r="H31">
        <f t="shared" ref="H31:H36" si="19">H30+C31</f>
        <v>25</v>
      </c>
      <c r="I31" s="1">
        <f t="shared" si="17"/>
        <v>0.67567567567567566</v>
      </c>
      <c r="K31" s="2">
        <v>42707</v>
      </c>
    </row>
    <row r="32" spans="1:11" x14ac:dyDescent="0.25">
      <c r="A32" t="s">
        <v>18</v>
      </c>
      <c r="C32">
        <v>8</v>
      </c>
      <c r="D32">
        <v>2</v>
      </c>
      <c r="E32">
        <f t="shared" si="15"/>
        <v>10</v>
      </c>
      <c r="F32" s="1">
        <f t="shared" si="16"/>
        <v>0.8</v>
      </c>
      <c r="G32">
        <f t="shared" si="18"/>
        <v>47</v>
      </c>
      <c r="H32">
        <f t="shared" si="19"/>
        <v>33</v>
      </c>
      <c r="I32" s="1">
        <f t="shared" si="17"/>
        <v>0.7021276595744681</v>
      </c>
      <c r="K32" s="2">
        <v>42742</v>
      </c>
    </row>
    <row r="33" spans="1:11" x14ac:dyDescent="0.25">
      <c r="A33" t="s">
        <v>15</v>
      </c>
      <c r="C33">
        <v>11</v>
      </c>
      <c r="D33">
        <v>1</v>
      </c>
      <c r="E33">
        <f t="shared" si="15"/>
        <v>12</v>
      </c>
      <c r="F33" s="1">
        <f t="shared" si="16"/>
        <v>0.91666666666666663</v>
      </c>
      <c r="G33">
        <f t="shared" si="18"/>
        <v>59</v>
      </c>
      <c r="H33">
        <f t="shared" si="19"/>
        <v>44</v>
      </c>
      <c r="I33" s="1">
        <f t="shared" si="17"/>
        <v>0.74576271186440679</v>
      </c>
      <c r="K33" s="2">
        <v>42756</v>
      </c>
    </row>
    <row r="34" spans="1:11" x14ac:dyDescent="0.25">
      <c r="A34" t="s">
        <v>5</v>
      </c>
      <c r="C34">
        <v>6</v>
      </c>
      <c r="D34">
        <v>3</v>
      </c>
      <c r="E34">
        <f t="shared" si="15"/>
        <v>9</v>
      </c>
      <c r="F34" s="1">
        <f t="shared" si="16"/>
        <v>0.66666666666666663</v>
      </c>
      <c r="G34">
        <f t="shared" si="18"/>
        <v>68</v>
      </c>
      <c r="H34">
        <f t="shared" si="19"/>
        <v>50</v>
      </c>
      <c r="I34" s="1">
        <f t="shared" si="17"/>
        <v>0.73529411764705888</v>
      </c>
      <c r="K34" s="2">
        <v>42763</v>
      </c>
    </row>
    <row r="35" spans="1:11" x14ac:dyDescent="0.25">
      <c r="A35" t="s">
        <v>19</v>
      </c>
      <c r="C35">
        <v>12</v>
      </c>
      <c r="D35">
        <v>1</v>
      </c>
      <c r="E35">
        <f t="shared" si="15"/>
        <v>13</v>
      </c>
      <c r="F35" s="1">
        <f t="shared" si="16"/>
        <v>0.92307692307692313</v>
      </c>
      <c r="G35">
        <f t="shared" si="18"/>
        <v>81</v>
      </c>
      <c r="H35">
        <f t="shared" si="19"/>
        <v>62</v>
      </c>
      <c r="I35" s="1">
        <f t="shared" si="17"/>
        <v>0.76543209876543206</v>
      </c>
      <c r="K35" s="2">
        <v>42777</v>
      </c>
    </row>
    <row r="36" spans="1:11" x14ac:dyDescent="0.25">
      <c r="A36" t="s">
        <v>7</v>
      </c>
      <c r="C36">
        <v>12</v>
      </c>
      <c r="D36">
        <v>4</v>
      </c>
      <c r="E36">
        <f t="shared" si="15"/>
        <v>16</v>
      </c>
      <c r="F36" s="1">
        <f t="shared" si="16"/>
        <v>0.75</v>
      </c>
      <c r="G36">
        <f t="shared" si="18"/>
        <v>97</v>
      </c>
      <c r="H36">
        <f t="shared" si="19"/>
        <v>74</v>
      </c>
      <c r="I36" s="1">
        <f t="shared" si="17"/>
        <v>0.76288659793814428</v>
      </c>
      <c r="K36" s="2">
        <v>42791</v>
      </c>
    </row>
    <row r="38" spans="1:11" x14ac:dyDescent="0.25">
      <c r="A38" t="s">
        <v>24</v>
      </c>
    </row>
    <row r="39" spans="1:11" x14ac:dyDescent="0.25">
      <c r="A39" t="s">
        <v>0</v>
      </c>
      <c r="C39">
        <v>9</v>
      </c>
      <c r="D39">
        <v>0</v>
      </c>
      <c r="E39">
        <f>C39+D39</f>
        <v>9</v>
      </c>
      <c r="F39" s="1">
        <f>C39/E39</f>
        <v>1</v>
      </c>
      <c r="G39">
        <f>E39</f>
        <v>9</v>
      </c>
      <c r="H39">
        <f>C39</f>
        <v>9</v>
      </c>
      <c r="I39" s="1">
        <f>H39/G39</f>
        <v>1</v>
      </c>
      <c r="K39" s="2">
        <v>42672</v>
      </c>
    </row>
    <row r="40" spans="1:11" x14ac:dyDescent="0.25">
      <c r="A40" t="s">
        <v>5</v>
      </c>
      <c r="C40">
        <v>11</v>
      </c>
      <c r="D40">
        <v>1</v>
      </c>
      <c r="E40">
        <f t="shared" ref="E40:E46" si="20">C40+D40</f>
        <v>12</v>
      </c>
      <c r="F40" s="1">
        <f t="shared" ref="F40:F46" si="21">C40/E40</f>
        <v>0.91666666666666663</v>
      </c>
      <c r="G40">
        <f>G39+E40</f>
        <v>21</v>
      </c>
      <c r="H40">
        <f>H39+C40</f>
        <v>20</v>
      </c>
      <c r="I40" s="1">
        <f t="shared" ref="I40:I46" si="22">H40/G40</f>
        <v>0.95238095238095233</v>
      </c>
      <c r="K40" s="2">
        <v>42686</v>
      </c>
    </row>
    <row r="41" spans="1:11" x14ac:dyDescent="0.25">
      <c r="A41" t="s">
        <v>16</v>
      </c>
      <c r="C41">
        <v>12</v>
      </c>
      <c r="D41">
        <v>2</v>
      </c>
      <c r="E41">
        <f t="shared" si="20"/>
        <v>14</v>
      </c>
      <c r="F41" s="1">
        <f t="shared" si="21"/>
        <v>0.8571428571428571</v>
      </c>
      <c r="G41">
        <f t="shared" ref="G41:G46" si="23">G40+E41</f>
        <v>35</v>
      </c>
      <c r="H41">
        <f t="shared" ref="H41:H46" si="24">H40+C41</f>
        <v>32</v>
      </c>
      <c r="I41" s="1">
        <f t="shared" si="22"/>
        <v>0.91428571428571426</v>
      </c>
      <c r="K41" s="2">
        <v>42693</v>
      </c>
    </row>
    <row r="42" spans="1:11" x14ac:dyDescent="0.25">
      <c r="A42" t="s">
        <v>17</v>
      </c>
      <c r="C42">
        <v>9</v>
      </c>
      <c r="D42">
        <v>5</v>
      </c>
      <c r="E42">
        <f t="shared" si="20"/>
        <v>14</v>
      </c>
      <c r="F42" s="1">
        <f t="shared" si="21"/>
        <v>0.6428571428571429</v>
      </c>
      <c r="G42">
        <f t="shared" si="23"/>
        <v>49</v>
      </c>
      <c r="H42">
        <f t="shared" si="24"/>
        <v>41</v>
      </c>
      <c r="I42" s="1">
        <f t="shared" si="22"/>
        <v>0.83673469387755106</v>
      </c>
      <c r="K42" s="2">
        <v>42707</v>
      </c>
    </row>
    <row r="43" spans="1:11" x14ac:dyDescent="0.25">
      <c r="A43" t="s">
        <v>18</v>
      </c>
      <c r="C43">
        <v>11</v>
      </c>
      <c r="D43">
        <v>2</v>
      </c>
      <c r="E43">
        <f t="shared" si="20"/>
        <v>13</v>
      </c>
      <c r="F43" s="1">
        <f t="shared" si="21"/>
        <v>0.84615384615384615</v>
      </c>
      <c r="G43">
        <f t="shared" si="23"/>
        <v>62</v>
      </c>
      <c r="H43">
        <f t="shared" si="24"/>
        <v>52</v>
      </c>
      <c r="I43" s="1">
        <f t="shared" si="22"/>
        <v>0.83870967741935487</v>
      </c>
      <c r="K43" s="2">
        <v>42742</v>
      </c>
    </row>
    <row r="44" spans="1:11" x14ac:dyDescent="0.25">
      <c r="A44" t="s">
        <v>15</v>
      </c>
      <c r="C44">
        <v>6</v>
      </c>
      <c r="D44">
        <v>5</v>
      </c>
      <c r="E44">
        <f t="shared" si="20"/>
        <v>11</v>
      </c>
      <c r="F44" s="1">
        <f t="shared" si="21"/>
        <v>0.54545454545454541</v>
      </c>
      <c r="G44">
        <f t="shared" si="23"/>
        <v>73</v>
      </c>
      <c r="H44">
        <f t="shared" si="24"/>
        <v>58</v>
      </c>
      <c r="I44" s="1">
        <f t="shared" si="22"/>
        <v>0.79452054794520544</v>
      </c>
      <c r="K44" s="2">
        <v>42756</v>
      </c>
    </row>
    <row r="45" spans="1:11" x14ac:dyDescent="0.25">
      <c r="A45" t="s">
        <v>5</v>
      </c>
      <c r="C45">
        <v>11</v>
      </c>
      <c r="D45">
        <v>1</v>
      </c>
      <c r="E45">
        <f t="shared" si="20"/>
        <v>12</v>
      </c>
      <c r="F45" s="1">
        <f t="shared" si="21"/>
        <v>0.91666666666666663</v>
      </c>
      <c r="G45">
        <f t="shared" si="23"/>
        <v>85</v>
      </c>
      <c r="H45">
        <f t="shared" si="24"/>
        <v>69</v>
      </c>
      <c r="I45" s="1">
        <f t="shared" si="22"/>
        <v>0.81176470588235294</v>
      </c>
      <c r="K45" s="2">
        <v>42763</v>
      </c>
    </row>
    <row r="46" spans="1:11" x14ac:dyDescent="0.25">
      <c r="A46" t="s">
        <v>7</v>
      </c>
      <c r="C46">
        <v>8</v>
      </c>
      <c r="D46">
        <v>4</v>
      </c>
      <c r="E46">
        <f t="shared" si="20"/>
        <v>12</v>
      </c>
      <c r="F46" s="1">
        <f t="shared" si="21"/>
        <v>0.66666666666666663</v>
      </c>
      <c r="G46">
        <f t="shared" si="23"/>
        <v>97</v>
      </c>
      <c r="H46">
        <f t="shared" si="24"/>
        <v>77</v>
      </c>
      <c r="I46" s="1">
        <f t="shared" si="22"/>
        <v>0.79381443298969068</v>
      </c>
      <c r="K46" s="2">
        <v>42791</v>
      </c>
    </row>
    <row r="48" spans="1:11" x14ac:dyDescent="0.25">
      <c r="A48" t="s">
        <v>25</v>
      </c>
    </row>
    <row r="49" spans="1:11" x14ac:dyDescent="0.25">
      <c r="A49" t="s">
        <v>26</v>
      </c>
      <c r="C49">
        <v>12</v>
      </c>
      <c r="D49">
        <v>1</v>
      </c>
      <c r="E49">
        <f>D49+C49</f>
        <v>13</v>
      </c>
      <c r="F49" s="1">
        <f>C49/E49</f>
        <v>0.92307692307692313</v>
      </c>
      <c r="G49">
        <f>E49</f>
        <v>13</v>
      </c>
      <c r="H49">
        <f>C4</f>
        <v>12</v>
      </c>
      <c r="I49" s="1">
        <f>H49/G49</f>
        <v>0.92307692307692313</v>
      </c>
      <c r="K49" s="2">
        <v>42707</v>
      </c>
    </row>
    <row r="50" spans="1:11" x14ac:dyDescent="0.25">
      <c r="A50" t="s">
        <v>27</v>
      </c>
      <c r="C50">
        <v>13</v>
      </c>
      <c r="D50">
        <v>0</v>
      </c>
      <c r="E50">
        <f t="shared" ref="E50:E56" si="25">D50+C50</f>
        <v>13</v>
      </c>
      <c r="F50" s="1">
        <f t="shared" ref="F50:F56" si="26">C50/E50</f>
        <v>1</v>
      </c>
      <c r="G50">
        <f>G49+E50</f>
        <v>26</v>
      </c>
      <c r="H50">
        <f>H49+C50</f>
        <v>25</v>
      </c>
      <c r="I50" s="1">
        <f t="shared" ref="I50:I56" si="27">H50/G50</f>
        <v>0.96153846153846156</v>
      </c>
      <c r="K50" s="2">
        <v>42742</v>
      </c>
    </row>
    <row r="51" spans="1:11" x14ac:dyDescent="0.25">
      <c r="A51" t="s">
        <v>28</v>
      </c>
      <c r="C51">
        <v>8</v>
      </c>
      <c r="D51">
        <v>2</v>
      </c>
      <c r="E51">
        <f t="shared" si="25"/>
        <v>10</v>
      </c>
      <c r="F51" s="1">
        <f t="shared" si="26"/>
        <v>0.8</v>
      </c>
      <c r="G51">
        <f t="shared" ref="G51:G56" si="28">G50+E51</f>
        <v>36</v>
      </c>
      <c r="H51">
        <f t="shared" ref="H51:H56" si="29">H50+C51</f>
        <v>33</v>
      </c>
      <c r="I51" s="1">
        <f t="shared" si="27"/>
        <v>0.91666666666666663</v>
      </c>
      <c r="K51" s="2">
        <v>42749</v>
      </c>
    </row>
    <row r="52" spans="1:11" x14ac:dyDescent="0.25">
      <c r="A52" t="s">
        <v>29</v>
      </c>
      <c r="C52">
        <v>9</v>
      </c>
      <c r="D52">
        <v>4</v>
      </c>
      <c r="E52">
        <f t="shared" si="25"/>
        <v>13</v>
      </c>
      <c r="F52" s="1">
        <f t="shared" si="26"/>
        <v>0.69230769230769229</v>
      </c>
      <c r="G52">
        <f t="shared" si="28"/>
        <v>49</v>
      </c>
      <c r="H52">
        <f t="shared" si="29"/>
        <v>42</v>
      </c>
      <c r="I52" s="1">
        <f t="shared" si="27"/>
        <v>0.8571428571428571</v>
      </c>
      <c r="K52" s="2">
        <v>42756</v>
      </c>
    </row>
    <row r="53" spans="1:11" x14ac:dyDescent="0.25">
      <c r="A53" t="s">
        <v>30</v>
      </c>
      <c r="C53">
        <v>10</v>
      </c>
      <c r="D53">
        <v>3</v>
      </c>
      <c r="E53">
        <f t="shared" si="25"/>
        <v>13</v>
      </c>
      <c r="F53" s="1">
        <f t="shared" si="26"/>
        <v>0.76923076923076927</v>
      </c>
      <c r="G53">
        <f t="shared" si="28"/>
        <v>62</v>
      </c>
      <c r="H53">
        <f t="shared" si="29"/>
        <v>52</v>
      </c>
      <c r="I53" s="1">
        <f t="shared" si="27"/>
        <v>0.83870967741935487</v>
      </c>
      <c r="K53" s="2">
        <v>42770</v>
      </c>
    </row>
    <row r="54" spans="1:11" x14ac:dyDescent="0.25">
      <c r="A54" t="s">
        <v>31</v>
      </c>
      <c r="C54">
        <v>12</v>
      </c>
      <c r="D54">
        <v>0</v>
      </c>
      <c r="E54">
        <f t="shared" si="25"/>
        <v>12</v>
      </c>
      <c r="F54" s="1">
        <f t="shared" si="26"/>
        <v>1</v>
      </c>
      <c r="G54">
        <f t="shared" si="28"/>
        <v>74</v>
      </c>
      <c r="H54">
        <f t="shared" si="29"/>
        <v>64</v>
      </c>
      <c r="I54" s="1">
        <f t="shared" si="27"/>
        <v>0.86486486486486491</v>
      </c>
      <c r="K54" s="2">
        <v>42777</v>
      </c>
    </row>
    <row r="55" spans="1:11" x14ac:dyDescent="0.25">
      <c r="A55" t="s">
        <v>32</v>
      </c>
      <c r="C55">
        <v>10</v>
      </c>
      <c r="D55">
        <v>2</v>
      </c>
      <c r="E55">
        <f t="shared" si="25"/>
        <v>12</v>
      </c>
      <c r="F55" s="1">
        <f t="shared" si="26"/>
        <v>0.83333333333333337</v>
      </c>
      <c r="G55">
        <f t="shared" si="28"/>
        <v>86</v>
      </c>
      <c r="H55">
        <f t="shared" si="29"/>
        <v>74</v>
      </c>
      <c r="I55" s="1">
        <f t="shared" si="27"/>
        <v>0.86046511627906974</v>
      </c>
      <c r="K55" s="2">
        <v>42784</v>
      </c>
    </row>
    <row r="56" spans="1:11" x14ac:dyDescent="0.25">
      <c r="A56" t="s">
        <v>7</v>
      </c>
      <c r="C56">
        <v>6</v>
      </c>
      <c r="D56">
        <v>6</v>
      </c>
      <c r="E56">
        <f t="shared" si="25"/>
        <v>12</v>
      </c>
      <c r="F56" s="1">
        <f t="shared" si="26"/>
        <v>0.5</v>
      </c>
      <c r="G56">
        <f t="shared" si="28"/>
        <v>98</v>
      </c>
      <c r="H56">
        <f t="shared" si="29"/>
        <v>80</v>
      </c>
      <c r="I56" s="1">
        <f t="shared" si="27"/>
        <v>0.81632653061224492</v>
      </c>
      <c r="K56" s="2">
        <v>42805</v>
      </c>
    </row>
    <row r="59" spans="1:11" x14ac:dyDescent="0.25">
      <c r="K59" s="3">
        <f>AVERAGE(I46,I36,I26,I17,I9)</f>
        <v>0.78423814626047339</v>
      </c>
    </row>
    <row r="60" spans="1:11" x14ac:dyDescent="0.25">
      <c r="K60" s="1">
        <f>_xlfn.STDEV.P(I46,I36,I26,I17,I9)</f>
        <v>2.8678806413538899E-2</v>
      </c>
    </row>
    <row r="62" spans="1:11" x14ac:dyDescent="0.25">
      <c r="K62" t="s">
        <v>33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Faurecia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GOLDSBERRY Gabriel</dc:creator>
  <cp:lastModifiedBy>GOLDSBERRY Gabriel</cp:lastModifiedBy>
  <dcterms:created xsi:type="dcterms:W3CDTF">2017-03-21T13:07:35Z</dcterms:created>
  <dcterms:modified xsi:type="dcterms:W3CDTF">2017-03-22T13:56:58Z</dcterms:modified>
</cp:coreProperties>
</file>